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20" windowWidth="15480" windowHeight="11640"/>
  </bookViews>
  <sheets>
    <sheet name="Section 1" sheetId="4" r:id="rId1"/>
    <sheet name="Section 2" sheetId="5" r:id="rId2"/>
    <sheet name="Section 3" sheetId="6" r:id="rId3"/>
  </sheets>
  <definedNames>
    <definedName name="_xlnm.Print_Area" localSheetId="0">'Section 1'!$A$1:$BR$31</definedName>
    <definedName name="_xlnm.Print_Area" localSheetId="1">'Section 2'!$A$1:$BR$19</definedName>
    <definedName name="_xlnm.Print_Area" localSheetId="2">'Section 3'!$A$1:$CA$27</definedName>
    <definedName name="_xlnm.Print_Titles" localSheetId="0">'Section 1'!$A:$D</definedName>
    <definedName name="_xlnm.Print_Titles" localSheetId="1">'Section 2'!$A:$D</definedName>
    <definedName name="_xlnm.Print_Titles" localSheetId="2">'Section 3'!$A:$D</definedName>
  </definedNames>
  <calcPr calcId="144525"/>
</workbook>
</file>

<file path=xl/calcChain.xml><?xml version="1.0" encoding="utf-8"?>
<calcChain xmlns="http://schemas.openxmlformats.org/spreadsheetml/2006/main">
  <c r="AY27" i="6" l="1"/>
  <c r="BR27" i="6"/>
  <c r="BQ27" i="6"/>
  <c r="BP27" i="6"/>
  <c r="BO27" i="6"/>
  <c r="BN27" i="6"/>
  <c r="BM27" i="6"/>
  <c r="BL27" i="6"/>
  <c r="BK27" i="6"/>
  <c r="BJ27" i="6"/>
  <c r="BI27" i="6"/>
  <c r="F3" i="5"/>
  <c r="H3" i="5" s="1"/>
  <c r="F4" i="5"/>
  <c r="F5" i="5"/>
  <c r="F6" i="5"/>
  <c r="H6" i="5" s="1"/>
  <c r="F7" i="5"/>
  <c r="H7" i="5" s="1"/>
  <c r="F8" i="5"/>
  <c r="H8" i="5" s="1"/>
  <c r="F9" i="5"/>
  <c r="H9" i="5" s="1"/>
  <c r="F10" i="5"/>
  <c r="H10" i="5" s="1"/>
  <c r="F11" i="5"/>
  <c r="H11" i="5" s="1"/>
  <c r="F12" i="5"/>
  <c r="H12" i="5" s="1"/>
  <c r="F13" i="5"/>
  <c r="H13" i="5" s="1"/>
  <c r="F14" i="5"/>
  <c r="H14" i="5" s="1"/>
  <c r="F15" i="5"/>
  <c r="H15" i="5" s="1"/>
  <c r="F16" i="5"/>
  <c r="F17" i="5"/>
  <c r="H17" i="5" s="1"/>
  <c r="F18" i="5"/>
  <c r="H18" i="5" s="1"/>
  <c r="F19" i="5"/>
  <c r="H19" i="5" s="1"/>
  <c r="F20" i="5"/>
  <c r="H20" i="5" s="1"/>
  <c r="F21" i="5"/>
  <c r="H21" i="5" s="1"/>
  <c r="F22" i="5"/>
  <c r="H22" i="5" s="1"/>
  <c r="F23" i="5"/>
  <c r="H23" i="5" s="1"/>
  <c r="F24" i="5"/>
  <c r="H24" i="5" s="1"/>
  <c r="F25" i="5"/>
  <c r="H25" i="5" s="1"/>
  <c r="F2" i="5"/>
  <c r="H2" i="5" s="1"/>
  <c r="BV26" i="5"/>
  <c r="BU26" i="5"/>
  <c r="E3" i="5"/>
  <c r="G3" i="5" s="1"/>
  <c r="E4" i="5"/>
  <c r="E5" i="5"/>
  <c r="E6" i="5"/>
  <c r="G6" i="5" s="1"/>
  <c r="E7" i="5"/>
  <c r="G7" i="5" s="1"/>
  <c r="E8" i="5"/>
  <c r="G8" i="5" s="1"/>
  <c r="E9" i="5"/>
  <c r="G9" i="5" s="1"/>
  <c r="E10" i="5"/>
  <c r="G10" i="5" s="1"/>
  <c r="E11" i="5"/>
  <c r="G11" i="5" s="1"/>
  <c r="E12" i="5"/>
  <c r="G12" i="5" s="1"/>
  <c r="E13" i="5"/>
  <c r="G13" i="5" s="1"/>
  <c r="E14" i="5"/>
  <c r="G14" i="5" s="1"/>
  <c r="E15" i="5"/>
  <c r="G15" i="5" s="1"/>
  <c r="E16" i="5"/>
  <c r="G16" i="5" s="1"/>
  <c r="E17" i="5"/>
  <c r="G17" i="5" s="1"/>
  <c r="E18" i="5"/>
  <c r="G18" i="5" s="1"/>
  <c r="E19" i="5"/>
  <c r="G19" i="5" s="1"/>
  <c r="E20" i="5"/>
  <c r="G20" i="5" s="1"/>
  <c r="E21" i="5"/>
  <c r="G21" i="5" s="1"/>
  <c r="E22" i="5"/>
  <c r="G22" i="5" s="1"/>
  <c r="E23" i="5"/>
  <c r="G23" i="5" s="1"/>
  <c r="E24" i="5"/>
  <c r="G24" i="5" s="1"/>
  <c r="E25" i="5"/>
  <c r="G25" i="5" s="1"/>
  <c r="E2" i="5"/>
  <c r="G2" i="5" s="1"/>
  <c r="BT26" i="5"/>
  <c r="BS26" i="5"/>
  <c r="BR33" i="4"/>
  <c r="BQ33" i="4"/>
  <c r="BP33" i="4"/>
  <c r="BO33" i="4"/>
  <c r="BN33" i="4"/>
  <c r="BM33" i="4"/>
  <c r="BL33" i="4"/>
  <c r="BK33" i="4"/>
  <c r="BJ33" i="4"/>
  <c r="BI33" i="4"/>
  <c r="BH33" i="4"/>
  <c r="BG33" i="4"/>
  <c r="BF33" i="4"/>
  <c r="BE33" i="4"/>
  <c r="BD33" i="4"/>
  <c r="BC33" i="4"/>
  <c r="BB33" i="4"/>
  <c r="BA33" i="4"/>
  <c r="AZ33" i="4"/>
  <c r="AY33" i="4"/>
  <c r="F3" i="6"/>
  <c r="F4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" i="6"/>
  <c r="E3" i="6"/>
  <c r="H3" i="6" s="1"/>
  <c r="E4" i="6"/>
  <c r="H4" i="6" s="1"/>
  <c r="E5" i="6"/>
  <c r="H5" i="6" s="1"/>
  <c r="E6" i="6"/>
  <c r="H6" i="6" s="1"/>
  <c r="E7" i="6"/>
  <c r="H7" i="6" s="1"/>
  <c r="E8" i="6"/>
  <c r="H8" i="6" s="1"/>
  <c r="E9" i="6"/>
  <c r="H9" i="6" s="1"/>
  <c r="E10" i="6"/>
  <c r="H10" i="6" s="1"/>
  <c r="E11" i="6"/>
  <c r="H11" i="6" s="1"/>
  <c r="E12" i="6"/>
  <c r="H12" i="6" s="1"/>
  <c r="E13" i="6"/>
  <c r="H13" i="6" s="1"/>
  <c r="E14" i="6"/>
  <c r="H14" i="6" s="1"/>
  <c r="E15" i="6"/>
  <c r="H15" i="6" s="1"/>
  <c r="E16" i="6"/>
  <c r="H16" i="6" s="1"/>
  <c r="E17" i="6"/>
  <c r="H17" i="6" s="1"/>
  <c r="E18" i="6"/>
  <c r="H18" i="6" s="1"/>
  <c r="E19" i="6"/>
  <c r="H19" i="6" s="1"/>
  <c r="E20" i="6"/>
  <c r="H20" i="6" s="1"/>
  <c r="E21" i="6"/>
  <c r="H21" i="6" s="1"/>
  <c r="E22" i="6"/>
  <c r="H22" i="6" s="1"/>
  <c r="E23" i="6"/>
  <c r="H23" i="6" s="1"/>
  <c r="E24" i="6"/>
  <c r="H24" i="6" s="1"/>
  <c r="E25" i="6"/>
  <c r="E26" i="6"/>
  <c r="H26" i="6" s="1"/>
  <c r="E2" i="6"/>
  <c r="H2" i="6" s="1"/>
  <c r="AI27" i="6"/>
  <c r="AJ27" i="6"/>
  <c r="AM26" i="5"/>
  <c r="AN26" i="5"/>
  <c r="L27" i="6"/>
  <c r="M27" i="6"/>
  <c r="N27" i="6"/>
  <c r="O27" i="6"/>
  <c r="P27" i="6"/>
  <c r="Q27" i="6"/>
  <c r="R27" i="6"/>
  <c r="S27" i="6"/>
  <c r="T27" i="6"/>
  <c r="U27" i="6"/>
  <c r="V27" i="6"/>
  <c r="W27" i="6"/>
  <c r="X27" i="6"/>
  <c r="Y27" i="6"/>
  <c r="Z27" i="6"/>
  <c r="AA27" i="6"/>
  <c r="AB27" i="6"/>
  <c r="AC27" i="6"/>
  <c r="AD27" i="6"/>
  <c r="AE27" i="6"/>
  <c r="AF27" i="6"/>
  <c r="AG27" i="6"/>
  <c r="AH27" i="6"/>
  <c r="AK27" i="6"/>
  <c r="AL27" i="6"/>
  <c r="AM27" i="6"/>
  <c r="AN27" i="6"/>
  <c r="AO27" i="6"/>
  <c r="AP27" i="6"/>
  <c r="AQ27" i="6"/>
  <c r="AR27" i="6"/>
  <c r="AS27" i="6"/>
  <c r="AT27" i="6"/>
  <c r="AU27" i="6"/>
  <c r="AV27" i="6"/>
  <c r="AW27" i="6"/>
  <c r="AX27" i="6"/>
  <c r="BB26" i="5"/>
  <c r="AH26" i="5"/>
  <c r="AI26" i="5"/>
  <c r="AJ26" i="5"/>
  <c r="AK26" i="5"/>
  <c r="AL26" i="5"/>
  <c r="AO26" i="5"/>
  <c r="AP26" i="5"/>
  <c r="AQ26" i="5"/>
  <c r="AR26" i="5"/>
  <c r="AS26" i="5"/>
  <c r="AT26" i="5"/>
  <c r="AU26" i="5"/>
  <c r="AV26" i="5"/>
  <c r="AW26" i="5"/>
  <c r="AX26" i="5"/>
  <c r="AY26" i="5"/>
  <c r="AZ26" i="5"/>
  <c r="BA26" i="5"/>
  <c r="AG26" i="5"/>
  <c r="V33" i="4"/>
  <c r="W33" i="4"/>
  <c r="X33" i="4"/>
  <c r="Y33" i="4"/>
  <c r="Z33" i="4"/>
  <c r="AA33" i="4"/>
  <c r="AB33" i="4"/>
  <c r="AC33" i="4"/>
  <c r="AD33" i="4"/>
  <c r="AE33" i="4"/>
  <c r="AF33" i="4"/>
  <c r="AG33" i="4"/>
  <c r="AH33" i="4"/>
  <c r="AI33" i="4"/>
  <c r="AJ33" i="4"/>
  <c r="AK33" i="4"/>
  <c r="AL33" i="4"/>
  <c r="AM33" i="4"/>
  <c r="AN33" i="4"/>
  <c r="AO33" i="4"/>
  <c r="AP33" i="4"/>
  <c r="AQ33" i="4"/>
  <c r="AR33" i="4"/>
  <c r="AS33" i="4"/>
  <c r="AT33" i="4"/>
  <c r="AU33" i="4"/>
  <c r="AV33" i="4"/>
  <c r="AW33" i="4"/>
  <c r="AX33" i="4"/>
  <c r="U33" i="4"/>
  <c r="K33" i="4"/>
  <c r="K27" i="6"/>
  <c r="U26" i="5"/>
  <c r="T26" i="5"/>
  <c r="S26" i="5"/>
  <c r="R26" i="5"/>
  <c r="R33" i="4"/>
  <c r="Q33" i="4"/>
  <c r="P33" i="4"/>
  <c r="O33" i="4"/>
  <c r="N33" i="4"/>
  <c r="M33" i="4"/>
  <c r="L33" i="4"/>
  <c r="E32" i="4"/>
  <c r="G32" i="4" s="1"/>
  <c r="F32" i="4"/>
  <c r="H32" i="4" s="1"/>
  <c r="H25" i="6" l="1"/>
  <c r="H4" i="5"/>
  <c r="G4" i="5"/>
  <c r="G5" i="5"/>
  <c r="H5" i="5"/>
  <c r="E28" i="6"/>
  <c r="I4" i="6" s="1"/>
  <c r="F28" i="6"/>
  <c r="G4" i="6" s="1"/>
  <c r="H16" i="5"/>
  <c r="L26" i="5"/>
  <c r="M26" i="5"/>
  <c r="N26" i="5"/>
  <c r="O26" i="5"/>
  <c r="P26" i="5"/>
  <c r="Q26" i="5"/>
  <c r="V26" i="5"/>
  <c r="W26" i="5"/>
  <c r="X26" i="5"/>
  <c r="Y26" i="5"/>
  <c r="Z26" i="5"/>
  <c r="AA26" i="5"/>
  <c r="AB26" i="5"/>
  <c r="AC26" i="5"/>
  <c r="AD26" i="5"/>
  <c r="AE26" i="5"/>
  <c r="AF26" i="5"/>
  <c r="BC26" i="5"/>
  <c r="BD26" i="5"/>
  <c r="BE26" i="5"/>
  <c r="BF26" i="5"/>
  <c r="BG26" i="5"/>
  <c r="BH26" i="5"/>
  <c r="BI26" i="5"/>
  <c r="BJ26" i="5"/>
  <c r="BK26" i="5"/>
  <c r="BL26" i="5"/>
  <c r="BM26" i="5"/>
  <c r="BN26" i="5"/>
  <c r="BO26" i="5"/>
  <c r="BP26" i="5"/>
  <c r="BQ26" i="5"/>
  <c r="BR26" i="5"/>
  <c r="K26" i="5"/>
  <c r="AZ27" i="6"/>
  <c r="BA27" i="6"/>
  <c r="BB27" i="6"/>
  <c r="BC27" i="6"/>
  <c r="BD27" i="6"/>
  <c r="BE27" i="6"/>
  <c r="BF27" i="6"/>
  <c r="BG27" i="6"/>
  <c r="BH27" i="6"/>
  <c r="I25" i="6" l="1"/>
  <c r="G14" i="6"/>
  <c r="J2" i="6"/>
  <c r="G8" i="6"/>
  <c r="J3" i="6"/>
  <c r="J22" i="6"/>
  <c r="G6" i="6"/>
  <c r="G10" i="6"/>
  <c r="G20" i="6"/>
  <c r="J11" i="6"/>
  <c r="G17" i="6"/>
  <c r="G12" i="6"/>
  <c r="G16" i="6"/>
  <c r="G24" i="6"/>
  <c r="J7" i="6"/>
  <c r="J19" i="6"/>
  <c r="G9" i="6"/>
  <c r="J4" i="6"/>
  <c r="G18" i="6"/>
  <c r="G22" i="6"/>
  <c r="G26" i="6"/>
  <c r="J5" i="6"/>
  <c r="J9" i="6"/>
  <c r="J15" i="6"/>
  <c r="J23" i="6"/>
  <c r="G5" i="6"/>
  <c r="G13" i="6"/>
  <c r="G21" i="6"/>
  <c r="J12" i="6"/>
  <c r="I20" i="6"/>
  <c r="J13" i="6"/>
  <c r="J17" i="6"/>
  <c r="J21" i="6"/>
  <c r="J25" i="6"/>
  <c r="G3" i="6"/>
  <c r="G7" i="6"/>
  <c r="G11" i="6"/>
  <c r="G15" i="6"/>
  <c r="G19" i="6"/>
  <c r="G25" i="6"/>
  <c r="J8" i="6"/>
  <c r="J16" i="6"/>
  <c r="J26" i="6"/>
  <c r="G23" i="6"/>
  <c r="G2" i="6"/>
  <c r="J6" i="6"/>
  <c r="J10" i="6"/>
  <c r="J14" i="6"/>
  <c r="J20" i="6"/>
  <c r="J24" i="6"/>
  <c r="J18" i="6"/>
  <c r="I11" i="6"/>
  <c r="I12" i="6"/>
  <c r="I3" i="6"/>
  <c r="I19" i="6"/>
  <c r="I8" i="6"/>
  <c r="I16" i="6"/>
  <c r="I24" i="6"/>
  <c r="I7" i="6"/>
  <c r="I15" i="6"/>
  <c r="I23" i="6"/>
  <c r="I6" i="6"/>
  <c r="I10" i="6"/>
  <c r="I14" i="6"/>
  <c r="I18" i="6"/>
  <c r="I22" i="6"/>
  <c r="I26" i="6"/>
  <c r="I5" i="6"/>
  <c r="I9" i="6"/>
  <c r="I13" i="6"/>
  <c r="I17" i="6"/>
  <c r="I21" i="6"/>
  <c r="I2" i="6"/>
  <c r="F27" i="5"/>
  <c r="E27" i="5"/>
  <c r="E3" i="4"/>
  <c r="F3" i="4"/>
  <c r="G3" i="4"/>
  <c r="E4" i="4"/>
  <c r="G4" i="4" s="1"/>
  <c r="F4" i="4"/>
  <c r="H4" i="4" s="1"/>
  <c r="E5" i="4"/>
  <c r="G5" i="4" s="1"/>
  <c r="F5" i="4"/>
  <c r="H5" i="4" s="1"/>
  <c r="E6" i="4"/>
  <c r="G6" i="4" s="1"/>
  <c r="F6" i="4"/>
  <c r="H6" i="4" s="1"/>
  <c r="E7" i="4"/>
  <c r="F7" i="4"/>
  <c r="H7" i="4" s="1"/>
  <c r="G7" i="4"/>
  <c r="E8" i="4"/>
  <c r="F8" i="4"/>
  <c r="H8" i="4" s="1"/>
  <c r="G8" i="4"/>
  <c r="E9" i="4"/>
  <c r="G9" i="4" s="1"/>
  <c r="F9" i="4"/>
  <c r="H9" i="4" s="1"/>
  <c r="E10" i="4"/>
  <c r="F10" i="4"/>
  <c r="H10" i="4" s="1"/>
  <c r="G10" i="4"/>
  <c r="E11" i="4"/>
  <c r="F11" i="4"/>
  <c r="H11" i="4" s="1"/>
  <c r="G11" i="4"/>
  <c r="E12" i="4"/>
  <c r="F12" i="4"/>
  <c r="H12" i="4" s="1"/>
  <c r="G12" i="4"/>
  <c r="E13" i="4"/>
  <c r="F13" i="4"/>
  <c r="H13" i="4" s="1"/>
  <c r="G13" i="4"/>
  <c r="E14" i="4"/>
  <c r="F14" i="4"/>
  <c r="H14" i="4" s="1"/>
  <c r="G14" i="4"/>
  <c r="E15" i="4"/>
  <c r="G15" i="4" s="1"/>
  <c r="F15" i="4"/>
  <c r="H15" i="4" s="1"/>
  <c r="E16" i="4"/>
  <c r="F16" i="4"/>
  <c r="H16" i="4" s="1"/>
  <c r="E17" i="4"/>
  <c r="G17" i="4" s="1"/>
  <c r="F17" i="4"/>
  <c r="H17" i="4" s="1"/>
  <c r="E18" i="4"/>
  <c r="F18" i="4"/>
  <c r="H18" i="4" s="1"/>
  <c r="G18" i="4"/>
  <c r="E19" i="4"/>
  <c r="G19" i="4" s="1"/>
  <c r="F19" i="4"/>
  <c r="H19" i="4" s="1"/>
  <c r="E20" i="4"/>
  <c r="G20" i="4" s="1"/>
  <c r="F20" i="4"/>
  <c r="H20" i="4" s="1"/>
  <c r="E21" i="4"/>
  <c r="G21" i="4" s="1"/>
  <c r="F21" i="4"/>
  <c r="H21" i="4" s="1"/>
  <c r="E22" i="4"/>
  <c r="G22" i="4" s="1"/>
  <c r="F22" i="4"/>
  <c r="H22" i="4" s="1"/>
  <c r="E23" i="4"/>
  <c r="G23" i="4" s="1"/>
  <c r="F23" i="4"/>
  <c r="H23" i="4" s="1"/>
  <c r="E24" i="4"/>
  <c r="G24" i="4" s="1"/>
  <c r="F24" i="4"/>
  <c r="H24" i="4" s="1"/>
  <c r="E25" i="4"/>
  <c r="G25" i="4" s="1"/>
  <c r="F25" i="4"/>
  <c r="H25" i="4" s="1"/>
  <c r="E26" i="4"/>
  <c r="G26" i="4" s="1"/>
  <c r="F26" i="4"/>
  <c r="H26" i="4" s="1"/>
  <c r="E27" i="4"/>
  <c r="G27" i="4" s="1"/>
  <c r="F27" i="4"/>
  <c r="H27" i="4" s="1"/>
  <c r="E28" i="4"/>
  <c r="G28" i="4" s="1"/>
  <c r="F28" i="4"/>
  <c r="H28" i="4" s="1"/>
  <c r="E29" i="4"/>
  <c r="G29" i="4" s="1"/>
  <c r="F29" i="4"/>
  <c r="H29" i="4" s="1"/>
  <c r="E30" i="4"/>
  <c r="G30" i="4" s="1"/>
  <c r="F30" i="4"/>
  <c r="H30" i="4" s="1"/>
  <c r="E31" i="4"/>
  <c r="G31" i="4" s="1"/>
  <c r="F31" i="4"/>
  <c r="H31" i="4" s="1"/>
  <c r="F2" i="4"/>
  <c r="E2" i="4"/>
  <c r="G2" i="4" s="1"/>
  <c r="S33" i="4"/>
  <c r="T33" i="4"/>
  <c r="G16" i="4" l="1"/>
  <c r="J4" i="5"/>
  <c r="J5" i="5"/>
  <c r="I5" i="5"/>
  <c r="I4" i="5"/>
  <c r="I6" i="5"/>
  <c r="I2" i="5"/>
  <c r="H3" i="4"/>
  <c r="F34" i="4"/>
  <c r="J3" i="4" s="1"/>
  <c r="E34" i="4"/>
  <c r="I3" i="4" s="1"/>
  <c r="J3" i="5"/>
  <c r="J7" i="5"/>
  <c r="J9" i="5"/>
  <c r="J11" i="5"/>
  <c r="J13" i="5"/>
  <c r="J15" i="5"/>
  <c r="J17" i="5"/>
  <c r="J19" i="5"/>
  <c r="J21" i="5"/>
  <c r="J2" i="5"/>
  <c r="F28" i="5"/>
  <c r="J8" i="5"/>
  <c r="J10" i="5"/>
  <c r="J12" i="5"/>
  <c r="J14" i="5"/>
  <c r="J16" i="5"/>
  <c r="J18" i="5"/>
  <c r="J20" i="5"/>
  <c r="J6" i="5"/>
  <c r="E28" i="5"/>
  <c r="I3" i="5"/>
  <c r="I7" i="5"/>
  <c r="I9" i="5"/>
  <c r="I11" i="5"/>
  <c r="I13" i="5"/>
  <c r="I15" i="5"/>
  <c r="I17" i="5"/>
  <c r="I19" i="5"/>
  <c r="I21" i="5"/>
  <c r="I8" i="5"/>
  <c r="I10" i="5"/>
  <c r="I12" i="5"/>
  <c r="I14" i="5"/>
  <c r="I16" i="5"/>
  <c r="I18" i="5"/>
  <c r="I20" i="5"/>
  <c r="H2" i="4"/>
  <c r="I16" i="4" l="1"/>
  <c r="J4" i="4"/>
  <c r="J6" i="4"/>
  <c r="J8" i="4"/>
  <c r="J10" i="4"/>
  <c r="J12" i="4"/>
  <c r="J14" i="4"/>
  <c r="J16" i="4"/>
  <c r="J18" i="4"/>
  <c r="J20" i="4"/>
  <c r="J22" i="4"/>
  <c r="J24" i="4"/>
  <c r="J26" i="4"/>
  <c r="J28" i="4"/>
  <c r="J30" i="4"/>
  <c r="J32" i="4"/>
  <c r="J5" i="4"/>
  <c r="J7" i="4"/>
  <c r="J9" i="4"/>
  <c r="J11" i="4"/>
  <c r="J13" i="4"/>
  <c r="J15" i="4"/>
  <c r="J17" i="4"/>
  <c r="J19" i="4"/>
  <c r="J21" i="4"/>
  <c r="J23" i="4"/>
  <c r="J25" i="4"/>
  <c r="J27" i="4"/>
  <c r="J29" i="4"/>
  <c r="J31" i="4"/>
  <c r="J2" i="4"/>
  <c r="I5" i="4"/>
  <c r="I7" i="4"/>
  <c r="I9" i="4"/>
  <c r="I11" i="4"/>
  <c r="I13" i="4"/>
  <c r="I15" i="4"/>
  <c r="I17" i="4"/>
  <c r="I19" i="4"/>
  <c r="I21" i="4"/>
  <c r="I23" i="4"/>
  <c r="I25" i="4"/>
  <c r="I27" i="4"/>
  <c r="I29" i="4"/>
  <c r="I31" i="4"/>
  <c r="I2" i="4"/>
  <c r="I4" i="4"/>
  <c r="I6" i="4"/>
  <c r="I8" i="4"/>
  <c r="I10" i="4"/>
  <c r="I12" i="4"/>
  <c r="I14" i="4"/>
  <c r="I18" i="4"/>
  <c r="I20" i="4"/>
  <c r="I22" i="4"/>
  <c r="I24" i="4"/>
  <c r="I26" i="4"/>
  <c r="I28" i="4"/>
  <c r="I30" i="4"/>
  <c r="I32" i="4"/>
  <c r="J24" i="5"/>
  <c r="J22" i="5"/>
  <c r="J23" i="5"/>
  <c r="J25" i="5"/>
  <c r="I24" i="5"/>
  <c r="I22" i="5"/>
  <c r="I23" i="5"/>
  <c r="I25" i="5"/>
</calcChain>
</file>

<file path=xl/comments1.xml><?xml version="1.0" encoding="utf-8"?>
<comments xmlns="http://schemas.openxmlformats.org/spreadsheetml/2006/main">
  <authors>
    <author>derya</author>
    <author>Turgut AKYÜREK</author>
  </authors>
  <commentList>
    <comment ref="A2" authorId="0">
      <text>
        <r>
          <rPr>
            <b/>
            <sz val="8"/>
            <color indexed="81"/>
            <rFont val="Tahoma"/>
            <family val="2"/>
            <charset val="162"/>
          </rPr>
          <t>derya:</t>
        </r>
        <r>
          <rPr>
            <sz val="8"/>
            <color indexed="81"/>
            <rFont val="Tahoma"/>
            <family val="2"/>
            <charset val="162"/>
          </rPr>
          <t xml:space="preserve">
DROP
</t>
        </r>
      </text>
    </comment>
    <comment ref="D2" authorId="0">
      <text>
        <r>
          <rPr>
            <b/>
            <sz val="8"/>
            <color indexed="81"/>
            <rFont val="Tahoma"/>
            <family val="2"/>
            <charset val="162"/>
          </rPr>
          <t>derya:</t>
        </r>
        <r>
          <rPr>
            <sz val="8"/>
            <color indexed="81"/>
            <rFont val="Tahoma"/>
            <family val="2"/>
            <charset val="162"/>
          </rPr>
          <t>drop</t>
        </r>
      </text>
    </comment>
    <comment ref="D27" authorId="1">
      <text>
        <r>
          <rPr>
            <b/>
            <sz val="9"/>
            <color indexed="81"/>
            <rFont val="Tahoma"/>
            <family val="2"/>
            <charset val="162"/>
          </rPr>
          <t>Turgut AKYÜREK:</t>
        </r>
        <r>
          <rPr>
            <sz val="9"/>
            <color indexed="81"/>
            <rFont val="Tahoma"/>
            <family val="2"/>
            <charset val="162"/>
          </rPr>
          <t xml:space="preserve">
Section 3'den geldi</t>
        </r>
      </text>
    </comment>
    <comment ref="D28" authorId="1">
      <text>
        <r>
          <rPr>
            <b/>
            <sz val="9"/>
            <color indexed="81"/>
            <rFont val="Tahoma"/>
            <family val="2"/>
            <charset val="162"/>
          </rPr>
          <t>Turgut AKYÜREK:</t>
        </r>
        <r>
          <rPr>
            <sz val="9"/>
            <color indexed="81"/>
            <rFont val="Tahoma"/>
            <family val="2"/>
            <charset val="162"/>
          </rPr>
          <t xml:space="preserve">
Section 3'den geldi.</t>
        </r>
      </text>
    </comment>
    <comment ref="D29" authorId="1">
      <text>
        <r>
          <rPr>
            <b/>
            <sz val="9"/>
            <color indexed="81"/>
            <rFont val="Tahoma"/>
            <family val="2"/>
            <charset val="162"/>
          </rPr>
          <t>Turgut AKYÜREK:</t>
        </r>
        <r>
          <rPr>
            <sz val="9"/>
            <color indexed="81"/>
            <rFont val="Tahoma"/>
            <family val="2"/>
            <charset val="162"/>
          </rPr>
          <t xml:space="preserve">
Section 2'den geldi.</t>
        </r>
      </text>
    </comment>
    <comment ref="D30" authorId="1">
      <text>
        <r>
          <rPr>
            <b/>
            <sz val="9"/>
            <color indexed="81"/>
            <rFont val="Tahoma"/>
            <family val="2"/>
            <charset val="162"/>
          </rPr>
          <t>Turgut AKYÜREK:</t>
        </r>
        <r>
          <rPr>
            <sz val="9"/>
            <color indexed="81"/>
            <rFont val="Tahoma"/>
            <family val="2"/>
            <charset val="162"/>
          </rPr>
          <t xml:space="preserve">
Section 2'den geldi</t>
        </r>
      </text>
    </comment>
    <comment ref="D31" authorId="1">
      <text>
        <r>
          <rPr>
            <b/>
            <sz val="9"/>
            <color indexed="81"/>
            <rFont val="Tahoma"/>
            <family val="2"/>
            <charset val="162"/>
          </rPr>
          <t>Turgut AKYÜREK:</t>
        </r>
        <r>
          <rPr>
            <sz val="9"/>
            <color indexed="81"/>
            <rFont val="Tahoma"/>
            <family val="2"/>
            <charset val="162"/>
          </rPr>
          <t xml:space="preserve">
Section 2'den geldi</t>
        </r>
      </text>
    </comment>
  </commentList>
</comments>
</file>

<file path=xl/comments2.xml><?xml version="1.0" encoding="utf-8"?>
<comments xmlns="http://schemas.openxmlformats.org/spreadsheetml/2006/main">
  <authors>
    <author>Turgut AKYÜREK</author>
  </authors>
  <commentList>
    <comment ref="D19" authorId="0">
      <text>
        <r>
          <rPr>
            <b/>
            <sz val="9"/>
            <color indexed="81"/>
            <rFont val="Tahoma"/>
            <family val="2"/>
            <charset val="162"/>
          </rPr>
          <t>Turgut AKYÜREK:</t>
        </r>
        <r>
          <rPr>
            <sz val="9"/>
            <color indexed="81"/>
            <rFont val="Tahoma"/>
            <family val="2"/>
            <charset val="162"/>
          </rPr>
          <t xml:space="preserve">
Section 3'de kayıtlı idi. Section 2'ye kayıt değişikliği yapıldı.</t>
        </r>
      </text>
    </comment>
  </commentList>
</comments>
</file>

<file path=xl/comments3.xml><?xml version="1.0" encoding="utf-8"?>
<comments xmlns="http://schemas.openxmlformats.org/spreadsheetml/2006/main">
  <authors>
    <author>Turgut AKYÜREK</author>
  </authors>
  <commentList>
    <comment ref="D20" authorId="0">
      <text>
        <r>
          <rPr>
            <b/>
            <sz val="9"/>
            <color indexed="81"/>
            <rFont val="Tahoma"/>
            <family val="2"/>
            <charset val="162"/>
          </rPr>
          <t>Turgut AKYÜREK:</t>
        </r>
        <r>
          <rPr>
            <sz val="9"/>
            <color indexed="81"/>
            <rFont val="Tahoma"/>
            <family val="2"/>
            <charset val="162"/>
          </rPr>
          <t xml:space="preserve">
Section 2'den geldi.</t>
        </r>
      </text>
    </comment>
    <comment ref="D21" authorId="0">
      <text>
        <r>
          <rPr>
            <b/>
            <sz val="9"/>
            <color indexed="81"/>
            <rFont val="Tahoma"/>
            <family val="2"/>
            <charset val="162"/>
          </rPr>
          <t>Turgut AKYÜREK:</t>
        </r>
        <r>
          <rPr>
            <sz val="9"/>
            <color indexed="81"/>
            <rFont val="Tahoma"/>
            <family val="2"/>
            <charset val="162"/>
          </rPr>
          <t xml:space="preserve">
Section 2'den geldi.</t>
        </r>
      </text>
    </comment>
    <comment ref="D22" authorId="0">
      <text>
        <r>
          <rPr>
            <b/>
            <sz val="9"/>
            <color indexed="81"/>
            <rFont val="Tahoma"/>
            <family val="2"/>
            <charset val="162"/>
          </rPr>
          <t>Turgut AKYÜREK:</t>
        </r>
        <r>
          <rPr>
            <sz val="9"/>
            <color indexed="81"/>
            <rFont val="Tahoma"/>
            <family val="2"/>
            <charset val="162"/>
          </rPr>
          <t xml:space="preserve">
Section 2'den geldi.</t>
        </r>
      </text>
    </comment>
  </commentList>
</comments>
</file>

<file path=xl/sharedStrings.xml><?xml version="1.0" encoding="utf-8"?>
<sst xmlns="http://schemas.openxmlformats.org/spreadsheetml/2006/main" count="279" uniqueCount="228">
  <si>
    <t>Zeynep</t>
  </si>
  <si>
    <t>YÜKSEL</t>
  </si>
  <si>
    <t>Alican</t>
  </si>
  <si>
    <t>ULUSOY</t>
  </si>
  <si>
    <t>Tuba</t>
  </si>
  <si>
    <t>ÖDEMİŞ</t>
  </si>
  <si>
    <t>Nuray</t>
  </si>
  <si>
    <t>SEÇKİN</t>
  </si>
  <si>
    <t>Ecem</t>
  </si>
  <si>
    <t>ŞENER</t>
  </si>
  <si>
    <t>Aslı Nur</t>
  </si>
  <si>
    <t>ACARÖZ</t>
  </si>
  <si>
    <t>Adil Emre</t>
  </si>
  <si>
    <t>ARU</t>
  </si>
  <si>
    <t>Hazan Utku</t>
  </si>
  <si>
    <t>BAYRI</t>
  </si>
  <si>
    <t>Pınar Gökçe</t>
  </si>
  <si>
    <t>DEMİR</t>
  </si>
  <si>
    <t>Merve Berrin</t>
  </si>
  <si>
    <t>ERDEMİR</t>
  </si>
  <si>
    <t>Fatih</t>
  </si>
  <si>
    <t>GEDİK</t>
  </si>
  <si>
    <t>Hüdai</t>
  </si>
  <si>
    <t>KAHRAMAN</t>
  </si>
  <si>
    <t>Arzu</t>
  </si>
  <si>
    <t>KAPLAN</t>
  </si>
  <si>
    <t>KILIÇ</t>
  </si>
  <si>
    <t>Emine Tuğçe</t>
  </si>
  <si>
    <t>KIRTIZ</t>
  </si>
  <si>
    <t>Sezin</t>
  </si>
  <si>
    <t>ORAL</t>
  </si>
  <si>
    <t>Ahmet Said</t>
  </si>
  <si>
    <t>PARLAK</t>
  </si>
  <si>
    <t>Selim</t>
  </si>
  <si>
    <t>ŞAHİN</t>
  </si>
  <si>
    <t>Bengü</t>
  </si>
  <si>
    <t>ŞENOL</t>
  </si>
  <si>
    <t>Şifa</t>
  </si>
  <si>
    <t>TUTLÜBÜK</t>
  </si>
  <si>
    <t>Meltem</t>
  </si>
  <si>
    <t>YÜCE</t>
  </si>
  <si>
    <t>Fevzi</t>
  </si>
  <si>
    <t>ALTIPARMAK</t>
  </si>
  <si>
    <t>Derya</t>
  </si>
  <si>
    <t>GÜRCAN</t>
  </si>
  <si>
    <t>Elif</t>
  </si>
  <si>
    <t>KARAÇAY</t>
  </si>
  <si>
    <t>Hakan</t>
  </si>
  <si>
    <t>BAŞ</t>
  </si>
  <si>
    <t>Ulaş</t>
  </si>
  <si>
    <t>GÜLEÇ</t>
  </si>
  <si>
    <t>Engin</t>
  </si>
  <si>
    <t>GÖÇEROĞLU</t>
  </si>
  <si>
    <t>Pelin</t>
  </si>
  <si>
    <t>GÜL</t>
  </si>
  <si>
    <t>Gizem Buse</t>
  </si>
  <si>
    <t>KAYA</t>
  </si>
  <si>
    <t>Seher</t>
  </si>
  <si>
    <t>ULUS</t>
  </si>
  <si>
    <t>Selahattin Yankı</t>
  </si>
  <si>
    <t>AKÇAY</t>
  </si>
  <si>
    <t>Alihan Batuğ</t>
  </si>
  <si>
    <t>BOZ</t>
  </si>
  <si>
    <t>Muharrem Anıl</t>
  </si>
  <si>
    <t>DİKMEN</t>
  </si>
  <si>
    <t>Zübeyir</t>
  </si>
  <si>
    <t>DİLEK</t>
  </si>
  <si>
    <t>Özde</t>
  </si>
  <si>
    <t>GEDİKOĞLU</t>
  </si>
  <si>
    <t>Eyüp Can</t>
  </si>
  <si>
    <t>GÖK</t>
  </si>
  <si>
    <t>Fırat</t>
  </si>
  <si>
    <t>KOÇOĞLU</t>
  </si>
  <si>
    <t>Fatma Ülkühan</t>
  </si>
  <si>
    <t>KÜÇÜK</t>
  </si>
  <si>
    <t>Yunus Emre</t>
  </si>
  <si>
    <t>MERCAN</t>
  </si>
  <si>
    <t>Ayşe İpek</t>
  </si>
  <si>
    <t>ÖNGEL</t>
  </si>
  <si>
    <t>Fatoş Gamze</t>
  </si>
  <si>
    <t>ÖZDEMİR</t>
  </si>
  <si>
    <t>Alev</t>
  </si>
  <si>
    <t>ÖZTÜRK</t>
  </si>
  <si>
    <t>Özge</t>
  </si>
  <si>
    <t>SÖZERİ</t>
  </si>
  <si>
    <t>Serdar</t>
  </si>
  <si>
    <t>AKTARLİ</t>
  </si>
  <si>
    <t>Melih Mert</t>
  </si>
  <si>
    <t>GÜVEN</t>
  </si>
  <si>
    <t>Duru</t>
  </si>
  <si>
    <t>ALTINDEMİR</t>
  </si>
  <si>
    <t>Hande</t>
  </si>
  <si>
    <t>BİRENGEL</t>
  </si>
  <si>
    <t>DÖNMEZ</t>
  </si>
  <si>
    <t>Mustafa</t>
  </si>
  <si>
    <t>GÖRGEL</t>
  </si>
  <si>
    <t>Fahri Doğuş</t>
  </si>
  <si>
    <t>EGE</t>
  </si>
  <si>
    <t>Merve</t>
  </si>
  <si>
    <t>KAYMAKÇI</t>
  </si>
  <si>
    <t>Mehmet Ömrüm</t>
  </si>
  <si>
    <t>AÇIKSÖZ</t>
  </si>
  <si>
    <t>Esra</t>
  </si>
  <si>
    <t>ALTIN</t>
  </si>
  <si>
    <t>ALTUNTAŞ</t>
  </si>
  <si>
    <t>Aylin</t>
  </si>
  <si>
    <t>BERK</t>
  </si>
  <si>
    <t>Nihan</t>
  </si>
  <si>
    <t>ÇELEN</t>
  </si>
  <si>
    <t>İlkay</t>
  </si>
  <si>
    <t>DİNÇER</t>
  </si>
  <si>
    <t>Ezgi Ceren</t>
  </si>
  <si>
    <t>DUMAN</t>
  </si>
  <si>
    <t>Gizem</t>
  </si>
  <si>
    <t>ELMAS</t>
  </si>
  <si>
    <t>Gürkan Güven</t>
  </si>
  <si>
    <t>GÜNER</t>
  </si>
  <si>
    <t>Gökçen</t>
  </si>
  <si>
    <t>İLK</t>
  </si>
  <si>
    <t>Çağdaş</t>
  </si>
  <si>
    <t>KARABULUT</t>
  </si>
  <si>
    <t>Ceyda</t>
  </si>
  <si>
    <t>OLANCA</t>
  </si>
  <si>
    <t>ÖCAL</t>
  </si>
  <si>
    <t>Beyza</t>
  </si>
  <si>
    <t>ÖZÜDOĞRU</t>
  </si>
  <si>
    <t>Tuğba</t>
  </si>
  <si>
    <t>TUTAR</t>
  </si>
  <si>
    <t>Barış</t>
  </si>
  <si>
    <t>YEĞİN</t>
  </si>
  <si>
    <t>Gözde</t>
  </si>
  <si>
    <t>YILDIZ</t>
  </si>
  <si>
    <t>Oğuzhan</t>
  </si>
  <si>
    <t>AYGEN</t>
  </si>
  <si>
    <t>Naci Arda</t>
  </si>
  <si>
    <t>İNAL</t>
  </si>
  <si>
    <t>Baransel</t>
  </si>
  <si>
    <t>SAĞINDA</t>
  </si>
  <si>
    <t>Mert</t>
  </si>
  <si>
    <t>İZCİ</t>
  </si>
  <si>
    <t>Number</t>
  </si>
  <si>
    <t>Name</t>
  </si>
  <si>
    <t>Family Name</t>
  </si>
  <si>
    <t>26-09</t>
  </si>
  <si>
    <t>26-10</t>
  </si>
  <si>
    <t>28-09</t>
  </si>
  <si>
    <t>28-10</t>
  </si>
  <si>
    <t>03-10</t>
  </si>
  <si>
    <t>05-10</t>
  </si>
  <si>
    <t>10-10</t>
  </si>
  <si>
    <t>12-10</t>
  </si>
  <si>
    <t>17-10</t>
  </si>
  <si>
    <t>19-10</t>
  </si>
  <si>
    <t>24-10</t>
  </si>
  <si>
    <t>31-10</t>
  </si>
  <si>
    <t>02-11</t>
  </si>
  <si>
    <t>07-11</t>
  </si>
  <si>
    <t>09-11</t>
  </si>
  <si>
    <t>30-09</t>
  </si>
  <si>
    <t>07-10</t>
  </si>
  <si>
    <t>14-10</t>
  </si>
  <si>
    <t>21-10</t>
  </si>
  <si>
    <t>04-11</t>
  </si>
  <si>
    <t>11-11</t>
  </si>
  <si>
    <t>29-09</t>
  </si>
  <si>
    <t>06-10</t>
  </si>
  <si>
    <t>13-10</t>
  </si>
  <si>
    <t>20-10</t>
  </si>
  <si>
    <t>27-10</t>
  </si>
  <si>
    <t>03-11</t>
  </si>
  <si>
    <t>10-11</t>
  </si>
  <si>
    <t>Lecture
Attendance</t>
  </si>
  <si>
    <t>Lecture Non-
Attendance</t>
  </si>
  <si>
    <t>Lab Non-
Attendance</t>
  </si>
  <si>
    <t>Lab
Attendance</t>
  </si>
  <si>
    <t>14-11</t>
  </si>
  <si>
    <t>16-11</t>
  </si>
  <si>
    <t>21-11</t>
  </si>
  <si>
    <t>23-11</t>
  </si>
  <si>
    <t>28-11</t>
  </si>
  <si>
    <t>30-11</t>
  </si>
  <si>
    <t>07-12</t>
  </si>
  <si>
    <t>14-12</t>
  </si>
  <si>
    <t>21-12</t>
  </si>
  <si>
    <t>28-12</t>
  </si>
  <si>
    <t>05-12</t>
  </si>
  <si>
    <t>12-12</t>
  </si>
  <si>
    <t>19-12</t>
  </si>
  <si>
    <t>26-12</t>
  </si>
  <si>
    <t>02-01</t>
  </si>
  <si>
    <t>05-01</t>
  </si>
  <si>
    <t>Ece</t>
  </si>
  <si>
    <t>Inan</t>
  </si>
  <si>
    <t xml:space="preserve">Pelin </t>
  </si>
  <si>
    <t>HIDIROĞLU</t>
  </si>
  <si>
    <t>Kazım</t>
  </si>
  <si>
    <t>YEDİDAĞ</t>
  </si>
  <si>
    <t>ÜNVER</t>
  </si>
  <si>
    <t>Sami Şanser</t>
  </si>
  <si>
    <t>Rojda</t>
  </si>
  <si>
    <t>Kadir Can</t>
  </si>
  <si>
    <t>EKER</t>
  </si>
  <si>
    <t>ŞEN</t>
  </si>
  <si>
    <t>ERKMEN</t>
  </si>
  <si>
    <t>M. Mert</t>
  </si>
  <si>
    <t>ERTĞRUL</t>
  </si>
  <si>
    <t>18-11</t>
  </si>
  <si>
    <t>25-11</t>
  </si>
  <si>
    <t>02-12</t>
  </si>
  <si>
    <t>17-11</t>
  </si>
  <si>
    <t>24-11</t>
  </si>
  <si>
    <t>01-12</t>
  </si>
  <si>
    <t>% lecture attendance</t>
  </si>
  <si>
    <t>% lab attendance</t>
  </si>
  <si>
    <t>% Lab attendance</t>
  </si>
  <si>
    <t>% Lecture Attendance</t>
  </si>
  <si>
    <t>% Lab Attendance</t>
  </si>
  <si>
    <t>Lab Non attendance</t>
  </si>
  <si>
    <t>04-01</t>
  </si>
  <si>
    <t>09-12</t>
  </si>
  <si>
    <t>16-12</t>
  </si>
  <si>
    <t>23-12</t>
  </si>
  <si>
    <t>06-01</t>
  </si>
  <si>
    <t>30-12</t>
  </si>
  <si>
    <t>08-12</t>
  </si>
  <si>
    <t>15-12</t>
  </si>
  <si>
    <t>22-12</t>
  </si>
  <si>
    <t>29-12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</si>
</sst>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162"/>
      <scheme val="minor"/>
    </font>
    <font>
      <sz val="10"/>
      <color rgb="FF333333"/>
      <name val="Verdana"/>
      <family val="2"/>
      <charset val="162"/>
    </font>
    <font>
      <sz val="8"/>
      <color theme="1"/>
      <name val="Calibri"/>
      <family val="2"/>
      <charset val="162"/>
      <scheme val="minor"/>
    </font>
    <font>
      <sz val="8"/>
      <color rgb="FF333333"/>
      <name val="Verdana"/>
      <family val="2"/>
      <charset val="162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  <font>
      <sz val="8"/>
      <color indexed="81"/>
      <name val="Tahoma"/>
      <family val="2"/>
      <charset val="162"/>
    </font>
    <font>
      <b/>
      <sz val="8"/>
      <color indexed="81"/>
      <name val="Tahoma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rgb="FFEFF3F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1" fontId="0" fillId="0" borderId="0" xfId="0" applyNumberFormat="1"/>
    <xf numFmtId="0" fontId="1" fillId="2" borderId="1" xfId="0" applyFont="1" applyFill="1" applyBorder="1" applyAlignment="1">
      <alignment horizontal="right" wrapText="1"/>
    </xf>
    <xf numFmtId="1" fontId="1" fillId="2" borderId="1" xfId="0" applyNumberFormat="1" applyFont="1" applyFill="1" applyBorder="1" applyAlignment="1">
      <alignment wrapText="1"/>
    </xf>
    <xf numFmtId="0" fontId="1" fillId="3" borderId="1" xfId="0" applyFont="1" applyFill="1" applyBorder="1" applyAlignment="1">
      <alignment horizontal="right" wrapText="1"/>
    </xf>
    <xf numFmtId="1" fontId="1" fillId="3" borderId="1" xfId="0" applyNumberFormat="1" applyFont="1" applyFill="1" applyBorder="1" applyAlignment="1">
      <alignment wrapText="1"/>
    </xf>
    <xf numFmtId="0" fontId="0" fillId="0" borderId="1" xfId="0" applyBorder="1"/>
    <xf numFmtId="0" fontId="2" fillId="0" borderId="1" xfId="0" applyFont="1" applyBorder="1"/>
    <xf numFmtId="0" fontId="3" fillId="2" borderId="1" xfId="0" applyFont="1" applyFill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left" wrapText="1"/>
    </xf>
    <xf numFmtId="0" fontId="2" fillId="0" borderId="0" xfId="0" applyFont="1"/>
    <xf numFmtId="1" fontId="2" fillId="0" borderId="1" xfId="0" applyNumberFormat="1" applyFont="1" applyBorder="1"/>
    <xf numFmtId="0" fontId="3" fillId="2" borderId="1" xfId="0" applyFont="1" applyFill="1" applyBorder="1" applyAlignment="1">
      <alignment horizontal="right" wrapText="1"/>
    </xf>
    <xf numFmtId="0" fontId="3" fillId="2" borderId="1" xfId="0" applyFont="1" applyFill="1" applyBorder="1" applyAlignment="1">
      <alignment wrapText="1"/>
    </xf>
    <xf numFmtId="0" fontId="3" fillId="3" borderId="1" xfId="0" applyFont="1" applyFill="1" applyBorder="1" applyAlignment="1">
      <alignment horizontal="right" wrapText="1"/>
    </xf>
    <xf numFmtId="0" fontId="3" fillId="3" borderId="1" xfId="0" applyFont="1" applyFill="1" applyBorder="1" applyAlignment="1">
      <alignment wrapText="1"/>
    </xf>
    <xf numFmtId="0" fontId="0" fillId="0" borderId="1" xfId="0" applyBorder="1" applyAlignment="1">
      <alignment horizontal="center"/>
    </xf>
    <xf numFmtId="0" fontId="2" fillId="4" borderId="1" xfId="0" applyFont="1" applyFill="1" applyBorder="1" applyAlignment="1">
      <alignment wrapText="1"/>
    </xf>
    <xf numFmtId="0" fontId="2" fillId="5" borderId="1" xfId="0" applyFont="1" applyFill="1" applyBorder="1" applyAlignment="1">
      <alignment wrapText="1"/>
    </xf>
    <xf numFmtId="0" fontId="2" fillId="6" borderId="1" xfId="0" applyFont="1" applyFill="1" applyBorder="1" applyAlignment="1">
      <alignment horizontal="center"/>
    </xf>
    <xf numFmtId="0" fontId="2" fillId="6" borderId="0" xfId="0" applyFont="1" applyFill="1"/>
    <xf numFmtId="0" fontId="1" fillId="6" borderId="1" xfId="0" applyFont="1" applyFill="1" applyBorder="1" applyAlignment="1">
      <alignment horizontal="right" wrapText="1"/>
    </xf>
    <xf numFmtId="1" fontId="1" fillId="6" borderId="1" xfId="0" applyNumberFormat="1" applyFont="1" applyFill="1" applyBorder="1" applyAlignment="1">
      <alignment wrapText="1"/>
    </xf>
    <xf numFmtId="0" fontId="3" fillId="6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right" wrapText="1"/>
    </xf>
    <xf numFmtId="0" fontId="0" fillId="0" borderId="4" xfId="0" applyFill="1" applyBorder="1" applyAlignment="1">
      <alignment horizontal="center"/>
    </xf>
    <xf numFmtId="0" fontId="2" fillId="4" borderId="2" xfId="0" applyFont="1" applyFill="1" applyBorder="1" applyAlignment="1">
      <alignment wrapText="1"/>
    </xf>
    <xf numFmtId="1" fontId="2" fillId="4" borderId="1" xfId="0" applyNumberFormat="1" applyFont="1" applyFill="1" applyBorder="1" applyAlignment="1">
      <alignment wrapText="1"/>
    </xf>
    <xf numFmtId="1" fontId="2" fillId="5" borderId="1" xfId="0" applyNumberFormat="1" applyFont="1" applyFill="1" applyBorder="1" applyAlignment="1">
      <alignment wrapText="1"/>
    </xf>
    <xf numFmtId="1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5" borderId="2" xfId="0" applyFont="1" applyFill="1" applyBorder="1" applyAlignment="1">
      <alignment wrapText="1"/>
    </xf>
    <xf numFmtId="1" fontId="2" fillId="4" borderId="2" xfId="0" applyNumberFormat="1" applyFont="1" applyFill="1" applyBorder="1" applyAlignment="1">
      <alignment wrapText="1"/>
    </xf>
    <xf numFmtId="1" fontId="2" fillId="5" borderId="2" xfId="0" applyNumberFormat="1" applyFont="1" applyFill="1" applyBorder="1" applyAlignment="1">
      <alignment wrapText="1"/>
    </xf>
    <xf numFmtId="1" fontId="2" fillId="0" borderId="1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1" fontId="0" fillId="6" borderId="1" xfId="0" applyNumberForma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49" fontId="2" fillId="4" borderId="2" xfId="0" applyNumberFormat="1" applyFont="1" applyFill="1" applyBorder="1" applyAlignment="1">
      <alignment horizontal="center"/>
    </xf>
    <xf numFmtId="49" fontId="2" fillId="4" borderId="3" xfId="0" applyNumberFormat="1" applyFont="1" applyFill="1" applyBorder="1" applyAlignment="1">
      <alignment horizontal="center"/>
    </xf>
    <xf numFmtId="49" fontId="2" fillId="6" borderId="2" xfId="0" applyNumberFormat="1" applyFont="1" applyFill="1" applyBorder="1" applyAlignment="1">
      <alignment horizontal="center"/>
    </xf>
    <xf numFmtId="49" fontId="2" fillId="6" borderId="3" xfId="0" applyNumberFormat="1" applyFont="1" applyFill="1" applyBorder="1" applyAlignment="1">
      <alignment horizontal="center"/>
    </xf>
  </cellXfs>
  <cellStyles count="1">
    <cellStyle name="Normal" xfId="0" builtinId="0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R34"/>
  <sheetViews>
    <sheetView tabSelected="1" zoomScale="80" zoomScaleNormal="80" workbookViewId="0">
      <pane xSplit="7" ySplit="1" topLeftCell="H2" activePane="bottomRight" state="frozen"/>
      <selection pane="topRight" activeCell="H1" sqref="H1"/>
      <selection pane="bottomLeft" activeCell="A2" sqref="A2"/>
      <selection pane="bottomRight" activeCell="C24" sqref="C24"/>
    </sheetView>
  </sheetViews>
  <sheetFormatPr defaultRowHeight="15" x14ac:dyDescent="0.25"/>
  <cols>
    <col min="1" max="1" width="3.5703125" bestFit="1" customWidth="1"/>
    <col min="2" max="2" width="12.42578125" style="1" bestFit="1" customWidth="1"/>
    <col min="3" max="3" width="14.28515625" style="11" customWidth="1"/>
    <col min="4" max="4" width="13.42578125" style="11" bestFit="1" customWidth="1"/>
    <col min="5" max="5" width="8.5703125" customWidth="1"/>
    <col min="6" max="6" width="8.85546875" bestFit="1" customWidth="1"/>
    <col min="7" max="7" width="9.5703125" bestFit="1" customWidth="1"/>
    <col min="8" max="8" width="8.85546875" bestFit="1" customWidth="1"/>
    <col min="9" max="10" width="8.85546875" style="1" customWidth="1"/>
    <col min="11" max="34" width="3.7109375" style="11" customWidth="1"/>
    <col min="35" max="38" width="3.7109375" style="21" hidden="1" customWidth="1"/>
    <col min="39" max="70" width="3.7109375" style="11" customWidth="1"/>
  </cols>
  <sheetData>
    <row r="1" spans="1:70" ht="25.5" customHeight="1" x14ac:dyDescent="0.25">
      <c r="A1" s="6"/>
      <c r="B1" s="12" t="s">
        <v>140</v>
      </c>
      <c r="C1" s="7" t="s">
        <v>141</v>
      </c>
      <c r="D1" s="7" t="s">
        <v>142</v>
      </c>
      <c r="E1" s="18" t="s">
        <v>171</v>
      </c>
      <c r="F1" s="19" t="s">
        <v>174</v>
      </c>
      <c r="G1" s="18" t="s">
        <v>172</v>
      </c>
      <c r="H1" s="19" t="s">
        <v>173</v>
      </c>
      <c r="I1" s="34" t="s">
        <v>212</v>
      </c>
      <c r="J1" s="35" t="s">
        <v>214</v>
      </c>
      <c r="K1" s="43" t="s">
        <v>143</v>
      </c>
      <c r="L1" s="44"/>
      <c r="M1" s="41" t="s">
        <v>145</v>
      </c>
      <c r="N1" s="42"/>
      <c r="O1" s="43" t="s">
        <v>147</v>
      </c>
      <c r="P1" s="44"/>
      <c r="Q1" s="41" t="s">
        <v>148</v>
      </c>
      <c r="R1" s="42"/>
      <c r="S1" s="43" t="s">
        <v>149</v>
      </c>
      <c r="T1" s="44"/>
      <c r="U1" s="41" t="s">
        <v>150</v>
      </c>
      <c r="V1" s="42"/>
      <c r="W1" s="43" t="s">
        <v>151</v>
      </c>
      <c r="X1" s="44"/>
      <c r="Y1" s="41" t="s">
        <v>152</v>
      </c>
      <c r="Z1" s="42"/>
      <c r="AA1" s="43" t="s">
        <v>153</v>
      </c>
      <c r="AB1" s="44"/>
      <c r="AC1" s="41" t="s">
        <v>144</v>
      </c>
      <c r="AD1" s="42"/>
      <c r="AE1" s="43" t="s">
        <v>154</v>
      </c>
      <c r="AF1" s="44"/>
      <c r="AG1" s="41" t="s">
        <v>155</v>
      </c>
      <c r="AH1" s="42"/>
      <c r="AI1" s="45" t="s">
        <v>156</v>
      </c>
      <c r="AJ1" s="46"/>
      <c r="AK1" s="45" t="s">
        <v>157</v>
      </c>
      <c r="AL1" s="46"/>
      <c r="AM1" s="43" t="s">
        <v>175</v>
      </c>
      <c r="AN1" s="44"/>
      <c r="AO1" s="41" t="s">
        <v>176</v>
      </c>
      <c r="AP1" s="42"/>
      <c r="AQ1" s="43" t="s">
        <v>177</v>
      </c>
      <c r="AR1" s="44"/>
      <c r="AS1" s="41" t="s">
        <v>178</v>
      </c>
      <c r="AT1" s="42"/>
      <c r="AU1" s="43" t="s">
        <v>179</v>
      </c>
      <c r="AV1" s="44"/>
      <c r="AW1" s="41" t="s">
        <v>180</v>
      </c>
      <c r="AX1" s="42"/>
      <c r="AY1" s="43" t="s">
        <v>185</v>
      </c>
      <c r="AZ1" s="44"/>
      <c r="BA1" s="41" t="s">
        <v>181</v>
      </c>
      <c r="BB1" s="42"/>
      <c r="BC1" s="43" t="s">
        <v>186</v>
      </c>
      <c r="BD1" s="44"/>
      <c r="BE1" s="41" t="s">
        <v>182</v>
      </c>
      <c r="BF1" s="42"/>
      <c r="BG1" s="43" t="s">
        <v>187</v>
      </c>
      <c r="BH1" s="44"/>
      <c r="BI1" s="41" t="s">
        <v>183</v>
      </c>
      <c r="BJ1" s="42"/>
      <c r="BK1" s="43" t="s">
        <v>188</v>
      </c>
      <c r="BL1" s="44"/>
      <c r="BM1" s="41" t="s">
        <v>184</v>
      </c>
      <c r="BN1" s="42"/>
      <c r="BO1" s="43" t="s">
        <v>189</v>
      </c>
      <c r="BP1" s="44"/>
      <c r="BQ1" s="41" t="s">
        <v>218</v>
      </c>
      <c r="BR1" s="42"/>
    </row>
    <row r="2" spans="1:70" x14ac:dyDescent="0.25">
      <c r="A2" s="22">
        <v>1</v>
      </c>
      <c r="B2" s="23">
        <v>200712070</v>
      </c>
      <c r="C2" s="24" t="s">
        <v>0</v>
      </c>
      <c r="D2" s="24" t="s">
        <v>1</v>
      </c>
      <c r="E2" s="38">
        <f>$K2+$L2+$O2+$P2+$S2+$T2+$W2+$X2+$AA2+$AB2+$AE2+$AF2+$AM2+$AN2+$AQ2+$AR2+$AU2+$AV2+$AY2+$AZ2+$BC2+$BD2+$BG2+$BH2+$BK2+$BL2+$BO2+$BP2</f>
        <v>2</v>
      </c>
      <c r="F2" s="38">
        <f>$M2+$N2+$Q2+$R2+$U2+$V2+$Y2+$Z2+$AC2+$AD2+$AG2+$AH2+$AO2+$AP2+$AS2+$AT2+$AW2+$AX2+$BA2+$BB2+$BE2+$BF2+$BI2+$BJ2+$BM2+$BN2+$BQ2+$BR2</f>
        <v>0</v>
      </c>
      <c r="G2" s="38">
        <f t="shared" ref="G2:G32" si="0">COUNT($K2:$L2)+COUNT($O2:$P2)+COUNT($S2:$T2)+COUNT($W2:$X2)+COUNT($AA2:$AB2)+COUNT($AE2:$AF2)+COUNT($AM2:$AN2)+COUNT($AQ2:$AR2)+COUNT($AU2:$AV2)+COUNT($AY2:$AZ2)+COUNT($BC2:$BD2)+COUNT($BG2:$BH2)+COUNT($BK2:$BL2)+COUNT($BO2:$BP2)-$E2</f>
        <v>2</v>
      </c>
      <c r="H2" s="38">
        <f t="shared" ref="H2:H32" si="1">COUNT($M2:$N2)+COUNT($Q2:$R2)+COUNT($U2:$V2)+COUNT($Y2:$Z2)+COUNT($AC2:$AD2)+COUNT($AG2:$AH2)+COUNT($AO2:$AP2)+COUNT($AS2:$AT2)+COUNT($AW2:$AX2)+COUNT($BA2:$BB2)+COUNT($BE2:$BF2)+COUNT($BI2:$BJ2)+COUNT($BM2:$BN2)+COUNT($BQ2:$BR2)-$F2</f>
        <v>4</v>
      </c>
      <c r="I2" s="39">
        <f>E2/E$34*100</f>
        <v>7.6923076923076925</v>
      </c>
      <c r="J2" s="39">
        <f>F2/F$34*100</f>
        <v>0</v>
      </c>
      <c r="K2" s="20">
        <v>0</v>
      </c>
      <c r="L2" s="20">
        <v>0</v>
      </c>
      <c r="M2" s="20">
        <v>0</v>
      </c>
      <c r="N2" s="20">
        <v>0</v>
      </c>
      <c r="O2" s="20">
        <v>1</v>
      </c>
      <c r="P2" s="20">
        <v>1</v>
      </c>
      <c r="Q2" s="20">
        <v>0</v>
      </c>
      <c r="R2" s="20">
        <v>0</v>
      </c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</row>
    <row r="3" spans="1:70" x14ac:dyDescent="0.25">
      <c r="A3" s="4">
        <v>2</v>
      </c>
      <c r="B3" s="5">
        <v>200812068</v>
      </c>
      <c r="C3" s="10" t="s">
        <v>2</v>
      </c>
      <c r="D3" s="10" t="s">
        <v>3</v>
      </c>
      <c r="E3" s="17">
        <f t="shared" ref="E3:E32" si="2">$K3+$L3+$O3+$P3+$S3+$T3+$W3+$X3+$AA3+$AB3+$AE3+$AF3+$AM3+$AN3+$AQ3+$AR3+$AU3+$AV3+$AY3+$AZ3+$BC3+$BD3+$BG3+$BH3+$BK3+$BL3+$BO3+$BP3</f>
        <v>21</v>
      </c>
      <c r="F3" s="17">
        <f t="shared" ref="F3:F32" si="3">$M3+$N3+$Q3+$R3+$U3+$V3+$Y3+$Z3+$AC3+$AD3+$AG3+$AH3+$AO3+$AP3+$AS3+$AT3+$AW3+$AX3+$BA3+$BB3+$BE3+$BF3+$BI3+$BJ3+$BM3+$BN3+$BQ3+$BR3</f>
        <v>26</v>
      </c>
      <c r="G3" s="17">
        <f t="shared" si="0"/>
        <v>5</v>
      </c>
      <c r="H3" s="17">
        <f t="shared" si="1"/>
        <v>2</v>
      </c>
      <c r="I3" s="31">
        <f t="shared" ref="I3:I32" si="4">E3/E$34*100</f>
        <v>80.769230769230774</v>
      </c>
      <c r="J3" s="31">
        <f t="shared" ref="J3:J32" si="5">F3/F$34*100</f>
        <v>92.857142857142861</v>
      </c>
      <c r="K3" s="9">
        <v>0</v>
      </c>
      <c r="L3" s="9">
        <v>0</v>
      </c>
      <c r="M3" s="9">
        <v>0</v>
      </c>
      <c r="N3" s="9">
        <v>0</v>
      </c>
      <c r="O3" s="9">
        <v>0</v>
      </c>
      <c r="P3" s="9">
        <v>0</v>
      </c>
      <c r="Q3" s="9">
        <v>1</v>
      </c>
      <c r="R3" s="9">
        <v>1</v>
      </c>
      <c r="S3" s="9"/>
      <c r="T3" s="9"/>
      <c r="U3" s="9">
        <v>1</v>
      </c>
      <c r="V3" s="9">
        <v>1</v>
      </c>
      <c r="W3" s="9">
        <v>1</v>
      </c>
      <c r="X3" s="9">
        <v>1</v>
      </c>
      <c r="Y3" s="9">
        <v>1</v>
      </c>
      <c r="Z3" s="9">
        <v>1</v>
      </c>
      <c r="AA3" s="9">
        <v>1</v>
      </c>
      <c r="AB3" s="9">
        <v>1</v>
      </c>
      <c r="AC3" s="9">
        <v>1</v>
      </c>
      <c r="AD3" s="9">
        <v>1</v>
      </c>
      <c r="AE3" s="9">
        <v>1</v>
      </c>
      <c r="AF3" s="9">
        <v>1</v>
      </c>
      <c r="AG3" s="9">
        <v>1</v>
      </c>
      <c r="AH3" s="9">
        <v>1</v>
      </c>
      <c r="AI3" s="20"/>
      <c r="AJ3" s="20"/>
      <c r="AK3" s="20"/>
      <c r="AL3" s="20"/>
      <c r="AM3" s="9">
        <v>1</v>
      </c>
      <c r="AN3" s="9">
        <v>1</v>
      </c>
      <c r="AO3" s="9">
        <v>1</v>
      </c>
      <c r="AP3" s="9">
        <v>1</v>
      </c>
      <c r="AQ3" s="9">
        <v>1</v>
      </c>
      <c r="AR3" s="9">
        <v>1</v>
      </c>
      <c r="AS3" s="9">
        <v>1</v>
      </c>
      <c r="AT3" s="9">
        <v>1</v>
      </c>
      <c r="AU3" s="9">
        <v>1</v>
      </c>
      <c r="AV3" s="9">
        <v>1</v>
      </c>
      <c r="AW3" s="9">
        <v>1</v>
      </c>
      <c r="AX3" s="9">
        <v>1</v>
      </c>
      <c r="AY3" s="9">
        <v>1</v>
      </c>
      <c r="AZ3" s="9">
        <v>1</v>
      </c>
      <c r="BA3" s="9">
        <v>1</v>
      </c>
      <c r="BB3" s="9">
        <v>1</v>
      </c>
      <c r="BC3" s="9">
        <v>1</v>
      </c>
      <c r="BD3" s="9">
        <v>0</v>
      </c>
      <c r="BE3" s="9">
        <v>1</v>
      </c>
      <c r="BF3" s="9">
        <v>1</v>
      </c>
      <c r="BG3" s="9">
        <v>1</v>
      </c>
      <c r="BH3" s="9">
        <v>1</v>
      </c>
      <c r="BI3" s="9">
        <v>1</v>
      </c>
      <c r="BJ3" s="9">
        <v>1</v>
      </c>
      <c r="BK3" s="9">
        <v>1</v>
      </c>
      <c r="BL3" s="9">
        <v>1</v>
      </c>
      <c r="BM3" s="9">
        <v>1</v>
      </c>
      <c r="BN3" s="9">
        <v>1</v>
      </c>
      <c r="BO3" s="9">
        <v>1</v>
      </c>
      <c r="BP3" s="9">
        <v>1</v>
      </c>
      <c r="BQ3" s="9">
        <v>1</v>
      </c>
      <c r="BR3" s="9">
        <v>1</v>
      </c>
    </row>
    <row r="4" spans="1:70" x14ac:dyDescent="0.25">
      <c r="A4" s="2">
        <v>3</v>
      </c>
      <c r="B4" s="3">
        <v>200912053</v>
      </c>
      <c r="C4" s="8" t="s">
        <v>4</v>
      </c>
      <c r="D4" s="8" t="s">
        <v>5</v>
      </c>
      <c r="E4" s="17">
        <f t="shared" si="2"/>
        <v>16</v>
      </c>
      <c r="F4" s="17">
        <f t="shared" si="3"/>
        <v>18</v>
      </c>
      <c r="G4" s="17">
        <f t="shared" si="0"/>
        <v>10</v>
      </c>
      <c r="H4" s="17">
        <f t="shared" si="1"/>
        <v>10</v>
      </c>
      <c r="I4" s="31">
        <f t="shared" si="4"/>
        <v>61.53846153846154</v>
      </c>
      <c r="J4" s="31">
        <f t="shared" si="5"/>
        <v>64.285714285714292</v>
      </c>
      <c r="K4" s="9">
        <v>1</v>
      </c>
      <c r="L4" s="9">
        <v>1</v>
      </c>
      <c r="M4" s="9">
        <v>1</v>
      </c>
      <c r="N4" s="9">
        <v>1</v>
      </c>
      <c r="O4" s="9">
        <v>1</v>
      </c>
      <c r="P4" s="9">
        <v>1</v>
      </c>
      <c r="Q4" s="9">
        <v>1</v>
      </c>
      <c r="R4" s="9">
        <v>1</v>
      </c>
      <c r="S4" s="9"/>
      <c r="T4" s="9"/>
      <c r="U4" s="9">
        <v>0</v>
      </c>
      <c r="V4" s="9">
        <v>0</v>
      </c>
      <c r="W4" s="9">
        <v>1</v>
      </c>
      <c r="X4" s="9">
        <v>1</v>
      </c>
      <c r="Y4" s="9">
        <v>1</v>
      </c>
      <c r="Z4" s="9">
        <v>1</v>
      </c>
      <c r="AA4" s="9">
        <v>1</v>
      </c>
      <c r="AB4" s="9">
        <v>1</v>
      </c>
      <c r="AC4" s="9">
        <v>1</v>
      </c>
      <c r="AD4" s="9">
        <v>1</v>
      </c>
      <c r="AE4" s="9">
        <v>0</v>
      </c>
      <c r="AF4" s="9">
        <v>0</v>
      </c>
      <c r="AG4" s="9">
        <v>0</v>
      </c>
      <c r="AH4" s="9">
        <v>0</v>
      </c>
      <c r="AI4" s="20"/>
      <c r="AJ4" s="20"/>
      <c r="AK4" s="20"/>
      <c r="AL4" s="20"/>
      <c r="AM4" s="9">
        <v>1</v>
      </c>
      <c r="AN4" s="9">
        <v>1</v>
      </c>
      <c r="AO4" s="9">
        <v>1</v>
      </c>
      <c r="AP4" s="9">
        <v>1</v>
      </c>
      <c r="AQ4" s="9">
        <v>0</v>
      </c>
      <c r="AR4" s="9">
        <v>0</v>
      </c>
      <c r="AS4" s="9">
        <v>1</v>
      </c>
      <c r="AT4" s="9">
        <v>1</v>
      </c>
      <c r="AU4" s="9">
        <v>0</v>
      </c>
      <c r="AV4" s="9">
        <v>0</v>
      </c>
      <c r="AW4" s="9">
        <v>0</v>
      </c>
      <c r="AX4" s="9">
        <v>0</v>
      </c>
      <c r="AY4" s="9">
        <v>1</v>
      </c>
      <c r="AZ4" s="9">
        <v>1</v>
      </c>
      <c r="BA4" s="9">
        <v>1</v>
      </c>
      <c r="BB4" s="9">
        <v>1</v>
      </c>
      <c r="BC4" s="9">
        <v>1</v>
      </c>
      <c r="BD4" s="9">
        <v>1</v>
      </c>
      <c r="BE4" s="9">
        <v>1</v>
      </c>
      <c r="BF4" s="9">
        <v>1</v>
      </c>
      <c r="BG4" s="9">
        <v>1</v>
      </c>
      <c r="BH4" s="9">
        <v>1</v>
      </c>
      <c r="BI4" s="9">
        <v>1</v>
      </c>
      <c r="BJ4" s="9">
        <v>1</v>
      </c>
      <c r="BK4" s="9">
        <v>0</v>
      </c>
      <c r="BL4" s="9">
        <v>0</v>
      </c>
      <c r="BM4" s="9">
        <v>0</v>
      </c>
      <c r="BN4" s="9">
        <v>0</v>
      </c>
      <c r="BO4" s="9">
        <v>0</v>
      </c>
      <c r="BP4" s="9">
        <v>0</v>
      </c>
      <c r="BQ4" s="9">
        <v>0</v>
      </c>
      <c r="BR4" s="9">
        <v>0</v>
      </c>
    </row>
    <row r="5" spans="1:70" x14ac:dyDescent="0.25">
      <c r="A5" s="4">
        <v>4</v>
      </c>
      <c r="B5" s="5">
        <v>200912064</v>
      </c>
      <c r="C5" s="10" t="s">
        <v>6</v>
      </c>
      <c r="D5" s="10" t="s">
        <v>7</v>
      </c>
      <c r="E5" s="17">
        <f t="shared" si="2"/>
        <v>14</v>
      </c>
      <c r="F5" s="17">
        <f t="shared" si="3"/>
        <v>18</v>
      </c>
      <c r="G5" s="17">
        <f t="shared" si="0"/>
        <v>12</v>
      </c>
      <c r="H5" s="17">
        <f t="shared" si="1"/>
        <v>10</v>
      </c>
      <c r="I5" s="31">
        <f t="shared" si="4"/>
        <v>53.846153846153847</v>
      </c>
      <c r="J5" s="31">
        <f t="shared" si="5"/>
        <v>64.285714285714292</v>
      </c>
      <c r="K5" s="9">
        <v>0</v>
      </c>
      <c r="L5" s="9">
        <v>0</v>
      </c>
      <c r="M5" s="9">
        <v>0</v>
      </c>
      <c r="N5" s="9">
        <v>0</v>
      </c>
      <c r="O5" s="9">
        <v>1</v>
      </c>
      <c r="P5" s="9">
        <v>1</v>
      </c>
      <c r="Q5" s="9">
        <v>1</v>
      </c>
      <c r="R5" s="9">
        <v>1</v>
      </c>
      <c r="S5" s="9"/>
      <c r="T5" s="9"/>
      <c r="U5" s="9">
        <v>1</v>
      </c>
      <c r="V5" s="9">
        <v>1</v>
      </c>
      <c r="W5" s="9">
        <v>1</v>
      </c>
      <c r="X5" s="9">
        <v>1</v>
      </c>
      <c r="Y5" s="9">
        <v>1</v>
      </c>
      <c r="Z5" s="9">
        <v>1</v>
      </c>
      <c r="AA5" s="9">
        <v>0</v>
      </c>
      <c r="AB5" s="9">
        <v>0</v>
      </c>
      <c r="AC5" s="9">
        <v>0</v>
      </c>
      <c r="AD5" s="9">
        <v>0</v>
      </c>
      <c r="AE5" s="9">
        <v>1</v>
      </c>
      <c r="AF5" s="9">
        <v>1</v>
      </c>
      <c r="AG5" s="9">
        <v>0</v>
      </c>
      <c r="AH5" s="9">
        <v>0</v>
      </c>
      <c r="AI5" s="20"/>
      <c r="AJ5" s="20"/>
      <c r="AK5" s="20"/>
      <c r="AL5" s="20"/>
      <c r="AM5" s="9">
        <v>0</v>
      </c>
      <c r="AN5" s="9">
        <v>0</v>
      </c>
      <c r="AO5" s="9">
        <v>1</v>
      </c>
      <c r="AP5" s="9">
        <v>1</v>
      </c>
      <c r="AQ5" s="9">
        <v>1</v>
      </c>
      <c r="AR5" s="9">
        <v>1</v>
      </c>
      <c r="AS5" s="9">
        <v>1</v>
      </c>
      <c r="AT5" s="9">
        <v>1</v>
      </c>
      <c r="AU5" s="9">
        <v>0</v>
      </c>
      <c r="AV5" s="9">
        <v>0</v>
      </c>
      <c r="AW5" s="9">
        <v>1</v>
      </c>
      <c r="AX5" s="9">
        <v>1</v>
      </c>
      <c r="AY5" s="9">
        <v>1</v>
      </c>
      <c r="AZ5" s="9">
        <v>1</v>
      </c>
      <c r="BA5" s="9">
        <v>1</v>
      </c>
      <c r="BB5" s="9">
        <v>1</v>
      </c>
      <c r="BC5" s="9">
        <v>1</v>
      </c>
      <c r="BD5" s="9">
        <v>1</v>
      </c>
      <c r="BE5" s="9">
        <v>0</v>
      </c>
      <c r="BF5" s="9">
        <v>0</v>
      </c>
      <c r="BG5" s="9">
        <v>1</v>
      </c>
      <c r="BH5" s="9">
        <v>1</v>
      </c>
      <c r="BI5" s="9">
        <v>1</v>
      </c>
      <c r="BJ5" s="9">
        <v>1</v>
      </c>
      <c r="BK5" s="9">
        <v>0</v>
      </c>
      <c r="BL5" s="9">
        <v>0</v>
      </c>
      <c r="BM5" s="9">
        <v>0</v>
      </c>
      <c r="BN5" s="9">
        <v>0</v>
      </c>
      <c r="BO5" s="9">
        <v>0</v>
      </c>
      <c r="BP5" s="9">
        <v>0</v>
      </c>
      <c r="BQ5" s="9">
        <v>1</v>
      </c>
      <c r="BR5" s="9">
        <v>1</v>
      </c>
    </row>
    <row r="6" spans="1:70" x14ac:dyDescent="0.25">
      <c r="A6" s="2">
        <v>5</v>
      </c>
      <c r="B6" s="3">
        <v>200912067</v>
      </c>
      <c r="C6" s="8" t="s">
        <v>8</v>
      </c>
      <c r="D6" s="8" t="s">
        <v>9</v>
      </c>
      <c r="E6" s="17">
        <f t="shared" si="2"/>
        <v>20</v>
      </c>
      <c r="F6" s="17">
        <f t="shared" si="3"/>
        <v>26</v>
      </c>
      <c r="G6" s="17">
        <f t="shared" si="0"/>
        <v>6</v>
      </c>
      <c r="H6" s="17">
        <f t="shared" si="1"/>
        <v>2</v>
      </c>
      <c r="I6" s="31">
        <f t="shared" si="4"/>
        <v>76.923076923076934</v>
      </c>
      <c r="J6" s="31">
        <f t="shared" si="5"/>
        <v>92.857142857142861</v>
      </c>
      <c r="K6" s="9">
        <v>0</v>
      </c>
      <c r="L6" s="9">
        <v>0</v>
      </c>
      <c r="M6" s="9">
        <v>1</v>
      </c>
      <c r="N6" s="9">
        <v>1</v>
      </c>
      <c r="O6" s="9">
        <v>0</v>
      </c>
      <c r="P6" s="9">
        <v>0</v>
      </c>
      <c r="Q6" s="9">
        <v>1</v>
      </c>
      <c r="R6" s="9">
        <v>1</v>
      </c>
      <c r="S6" s="9"/>
      <c r="T6" s="9"/>
      <c r="U6" s="9">
        <v>1</v>
      </c>
      <c r="V6" s="9">
        <v>1</v>
      </c>
      <c r="W6" s="9">
        <v>1</v>
      </c>
      <c r="X6" s="9">
        <v>1</v>
      </c>
      <c r="Y6" s="9">
        <v>1</v>
      </c>
      <c r="Z6" s="9">
        <v>1</v>
      </c>
      <c r="AA6" s="9">
        <v>1</v>
      </c>
      <c r="AB6" s="9">
        <v>1</v>
      </c>
      <c r="AC6" s="9">
        <v>1</v>
      </c>
      <c r="AD6" s="9">
        <v>1</v>
      </c>
      <c r="AE6" s="9">
        <v>1</v>
      </c>
      <c r="AF6" s="9">
        <v>1</v>
      </c>
      <c r="AG6" s="9">
        <v>1</v>
      </c>
      <c r="AH6" s="9">
        <v>1</v>
      </c>
      <c r="AI6" s="20"/>
      <c r="AJ6" s="20"/>
      <c r="AK6" s="20"/>
      <c r="AL6" s="20"/>
      <c r="AM6" s="9">
        <v>1</v>
      </c>
      <c r="AN6" s="9">
        <v>1</v>
      </c>
      <c r="AO6" s="9">
        <v>1</v>
      </c>
      <c r="AP6" s="9">
        <v>1</v>
      </c>
      <c r="AQ6" s="9">
        <v>0</v>
      </c>
      <c r="AR6" s="9">
        <v>0</v>
      </c>
      <c r="AS6" s="9">
        <v>1</v>
      </c>
      <c r="AT6" s="9">
        <v>1</v>
      </c>
      <c r="AU6" s="9">
        <v>1</v>
      </c>
      <c r="AV6" s="9">
        <v>1</v>
      </c>
      <c r="AW6" s="9">
        <v>1</v>
      </c>
      <c r="AX6" s="9">
        <v>1</v>
      </c>
      <c r="AY6" s="9">
        <v>1</v>
      </c>
      <c r="AZ6" s="9">
        <v>1</v>
      </c>
      <c r="BA6" s="9">
        <v>1</v>
      </c>
      <c r="BB6" s="9">
        <v>1</v>
      </c>
      <c r="BC6" s="9">
        <v>1</v>
      </c>
      <c r="BD6" s="9">
        <v>1</v>
      </c>
      <c r="BE6" s="9">
        <v>1</v>
      </c>
      <c r="BF6" s="9">
        <v>1</v>
      </c>
      <c r="BG6" s="9">
        <v>1</v>
      </c>
      <c r="BH6" s="9">
        <v>1</v>
      </c>
      <c r="BI6" s="9">
        <v>0</v>
      </c>
      <c r="BJ6" s="9">
        <v>0</v>
      </c>
      <c r="BK6" s="9">
        <v>1</v>
      </c>
      <c r="BL6" s="9">
        <v>1</v>
      </c>
      <c r="BM6" s="9">
        <v>1</v>
      </c>
      <c r="BN6" s="9">
        <v>1</v>
      </c>
      <c r="BO6" s="9">
        <v>1</v>
      </c>
      <c r="BP6" s="9">
        <v>1</v>
      </c>
      <c r="BQ6" s="9">
        <v>1</v>
      </c>
      <c r="BR6" s="9">
        <v>1</v>
      </c>
    </row>
    <row r="7" spans="1:70" x14ac:dyDescent="0.25">
      <c r="A7" s="4">
        <v>6</v>
      </c>
      <c r="B7" s="5">
        <v>201012002</v>
      </c>
      <c r="C7" s="10" t="s">
        <v>10</v>
      </c>
      <c r="D7" s="10" t="s">
        <v>11</v>
      </c>
      <c r="E7" s="17">
        <f t="shared" si="2"/>
        <v>25</v>
      </c>
      <c r="F7" s="17">
        <f t="shared" si="3"/>
        <v>26</v>
      </c>
      <c r="G7" s="17">
        <f t="shared" si="0"/>
        <v>1</v>
      </c>
      <c r="H7" s="17">
        <f t="shared" si="1"/>
        <v>2</v>
      </c>
      <c r="I7" s="31">
        <f t="shared" si="4"/>
        <v>96.15384615384616</v>
      </c>
      <c r="J7" s="31">
        <f t="shared" si="5"/>
        <v>92.857142857142861</v>
      </c>
      <c r="K7" s="9">
        <v>1</v>
      </c>
      <c r="L7" s="9">
        <v>1</v>
      </c>
      <c r="M7" s="9">
        <v>1</v>
      </c>
      <c r="N7" s="9">
        <v>1</v>
      </c>
      <c r="O7" s="9">
        <v>1</v>
      </c>
      <c r="P7" s="9">
        <v>1</v>
      </c>
      <c r="Q7" s="9">
        <v>1</v>
      </c>
      <c r="R7" s="9">
        <v>1</v>
      </c>
      <c r="S7" s="9"/>
      <c r="T7" s="9"/>
      <c r="U7" s="9">
        <v>1</v>
      </c>
      <c r="V7" s="9">
        <v>1</v>
      </c>
      <c r="W7" s="9">
        <v>1</v>
      </c>
      <c r="X7" s="9">
        <v>1</v>
      </c>
      <c r="Y7" s="9">
        <v>1</v>
      </c>
      <c r="Z7" s="9">
        <v>1</v>
      </c>
      <c r="AA7" s="9">
        <v>1</v>
      </c>
      <c r="AB7" s="9">
        <v>1</v>
      </c>
      <c r="AC7" s="9">
        <v>1</v>
      </c>
      <c r="AD7" s="9">
        <v>1</v>
      </c>
      <c r="AE7" s="9">
        <v>1</v>
      </c>
      <c r="AF7" s="9">
        <v>1</v>
      </c>
      <c r="AG7" s="9">
        <v>1</v>
      </c>
      <c r="AH7" s="9">
        <v>1</v>
      </c>
      <c r="AI7" s="20"/>
      <c r="AJ7" s="20"/>
      <c r="AK7" s="20"/>
      <c r="AL7" s="20"/>
      <c r="AM7" s="9">
        <v>1</v>
      </c>
      <c r="AN7" s="9">
        <v>1</v>
      </c>
      <c r="AO7" s="9">
        <v>1</v>
      </c>
      <c r="AP7" s="9">
        <v>1</v>
      </c>
      <c r="AQ7" s="9">
        <v>1</v>
      </c>
      <c r="AR7" s="9">
        <v>1</v>
      </c>
      <c r="AS7" s="9">
        <v>1</v>
      </c>
      <c r="AT7" s="9">
        <v>1</v>
      </c>
      <c r="AU7" s="9">
        <v>1</v>
      </c>
      <c r="AV7" s="9">
        <v>1</v>
      </c>
      <c r="AW7" s="9">
        <v>1</v>
      </c>
      <c r="AX7" s="9">
        <v>1</v>
      </c>
      <c r="AY7" s="9">
        <v>1</v>
      </c>
      <c r="AZ7" s="9">
        <v>1</v>
      </c>
      <c r="BA7" s="9">
        <v>1</v>
      </c>
      <c r="BB7" s="9">
        <v>1</v>
      </c>
      <c r="BC7" s="9">
        <v>1</v>
      </c>
      <c r="BD7" s="9">
        <v>0</v>
      </c>
      <c r="BE7" s="9">
        <v>1</v>
      </c>
      <c r="BF7" s="9">
        <v>1</v>
      </c>
      <c r="BG7" s="9">
        <v>1</v>
      </c>
      <c r="BH7" s="9">
        <v>1</v>
      </c>
      <c r="BI7" s="9">
        <v>0</v>
      </c>
      <c r="BJ7" s="9">
        <v>0</v>
      </c>
      <c r="BK7" s="9">
        <v>1</v>
      </c>
      <c r="BL7" s="9">
        <v>1</v>
      </c>
      <c r="BM7" s="9">
        <v>1</v>
      </c>
      <c r="BN7" s="9">
        <v>1</v>
      </c>
      <c r="BO7" s="9">
        <v>1</v>
      </c>
      <c r="BP7" s="9">
        <v>1</v>
      </c>
      <c r="BQ7" s="9">
        <v>1</v>
      </c>
      <c r="BR7" s="9">
        <v>1</v>
      </c>
    </row>
    <row r="8" spans="1:70" x14ac:dyDescent="0.25">
      <c r="A8" s="2">
        <v>7</v>
      </c>
      <c r="B8" s="3">
        <v>201012008</v>
      </c>
      <c r="C8" s="8" t="s">
        <v>12</v>
      </c>
      <c r="D8" s="8" t="s">
        <v>13</v>
      </c>
      <c r="E8" s="17">
        <f t="shared" si="2"/>
        <v>19</v>
      </c>
      <c r="F8" s="17">
        <f t="shared" si="3"/>
        <v>26</v>
      </c>
      <c r="G8" s="17">
        <f t="shared" si="0"/>
        <v>7</v>
      </c>
      <c r="H8" s="17">
        <f t="shared" si="1"/>
        <v>2</v>
      </c>
      <c r="I8" s="31">
        <f t="shared" si="4"/>
        <v>73.076923076923066</v>
      </c>
      <c r="J8" s="31">
        <f t="shared" si="5"/>
        <v>92.857142857142861</v>
      </c>
      <c r="K8" s="9">
        <v>1</v>
      </c>
      <c r="L8" s="9">
        <v>1</v>
      </c>
      <c r="M8" s="9">
        <v>1</v>
      </c>
      <c r="N8" s="9">
        <v>1</v>
      </c>
      <c r="O8" s="9">
        <v>1</v>
      </c>
      <c r="P8" s="9">
        <v>1</v>
      </c>
      <c r="Q8" s="9">
        <v>1</v>
      </c>
      <c r="R8" s="9">
        <v>1</v>
      </c>
      <c r="S8" s="9"/>
      <c r="T8" s="9"/>
      <c r="U8" s="9">
        <v>1</v>
      </c>
      <c r="V8" s="9">
        <v>1</v>
      </c>
      <c r="W8" s="9">
        <v>1</v>
      </c>
      <c r="X8" s="9">
        <v>1</v>
      </c>
      <c r="Y8" s="9">
        <v>1</v>
      </c>
      <c r="Z8" s="9">
        <v>1</v>
      </c>
      <c r="AA8" s="9">
        <v>1</v>
      </c>
      <c r="AB8" s="9">
        <v>1</v>
      </c>
      <c r="AC8" s="9">
        <v>1</v>
      </c>
      <c r="AD8" s="9">
        <v>1</v>
      </c>
      <c r="AE8" s="9">
        <v>1</v>
      </c>
      <c r="AF8" s="9">
        <v>1</v>
      </c>
      <c r="AG8" s="9">
        <v>1</v>
      </c>
      <c r="AH8" s="9">
        <v>1</v>
      </c>
      <c r="AI8" s="20"/>
      <c r="AJ8" s="20"/>
      <c r="AK8" s="20"/>
      <c r="AL8" s="20"/>
      <c r="AM8" s="9">
        <v>1</v>
      </c>
      <c r="AN8" s="9">
        <v>1</v>
      </c>
      <c r="AO8" s="9">
        <v>0</v>
      </c>
      <c r="AP8" s="9">
        <v>0</v>
      </c>
      <c r="AQ8" s="9">
        <v>0</v>
      </c>
      <c r="AR8" s="9">
        <v>0</v>
      </c>
      <c r="AS8" s="9">
        <v>1</v>
      </c>
      <c r="AT8" s="9">
        <v>1</v>
      </c>
      <c r="AU8" s="9">
        <v>1</v>
      </c>
      <c r="AV8" s="9">
        <v>1</v>
      </c>
      <c r="AW8" s="9">
        <v>1</v>
      </c>
      <c r="AX8" s="9">
        <v>1</v>
      </c>
      <c r="AY8" s="9">
        <v>1</v>
      </c>
      <c r="AZ8" s="9">
        <v>1</v>
      </c>
      <c r="BA8" s="9">
        <v>1</v>
      </c>
      <c r="BB8" s="9">
        <v>1</v>
      </c>
      <c r="BC8" s="9">
        <v>1</v>
      </c>
      <c r="BD8" s="9">
        <v>0</v>
      </c>
      <c r="BE8" s="9">
        <v>1</v>
      </c>
      <c r="BF8" s="9">
        <v>1</v>
      </c>
      <c r="BG8" s="9">
        <v>0</v>
      </c>
      <c r="BH8" s="9">
        <v>0</v>
      </c>
      <c r="BI8" s="9">
        <v>1</v>
      </c>
      <c r="BJ8" s="9">
        <v>1</v>
      </c>
      <c r="BK8" s="9">
        <v>0</v>
      </c>
      <c r="BL8" s="9">
        <v>0</v>
      </c>
      <c r="BM8" s="9">
        <v>1</v>
      </c>
      <c r="BN8" s="9">
        <v>1</v>
      </c>
      <c r="BO8" s="9">
        <v>1</v>
      </c>
      <c r="BP8" s="9">
        <v>1</v>
      </c>
      <c r="BQ8" s="9">
        <v>1</v>
      </c>
      <c r="BR8" s="9">
        <v>1</v>
      </c>
    </row>
    <row r="9" spans="1:70" x14ac:dyDescent="0.25">
      <c r="A9" s="4">
        <v>8</v>
      </c>
      <c r="B9" s="5">
        <v>201012010</v>
      </c>
      <c r="C9" s="10" t="s">
        <v>14</v>
      </c>
      <c r="D9" s="10" t="s">
        <v>15</v>
      </c>
      <c r="E9" s="17">
        <f t="shared" si="2"/>
        <v>26</v>
      </c>
      <c r="F9" s="17">
        <f t="shared" si="3"/>
        <v>26</v>
      </c>
      <c r="G9" s="17">
        <f t="shared" si="0"/>
        <v>0</v>
      </c>
      <c r="H9" s="17">
        <f t="shared" si="1"/>
        <v>2</v>
      </c>
      <c r="I9" s="31">
        <f t="shared" si="4"/>
        <v>100</v>
      </c>
      <c r="J9" s="31">
        <f t="shared" si="5"/>
        <v>92.857142857142861</v>
      </c>
      <c r="K9" s="9">
        <v>1</v>
      </c>
      <c r="L9" s="9">
        <v>1</v>
      </c>
      <c r="M9" s="9">
        <v>1</v>
      </c>
      <c r="N9" s="9">
        <v>1</v>
      </c>
      <c r="O9" s="9">
        <v>1</v>
      </c>
      <c r="P9" s="9">
        <v>1</v>
      </c>
      <c r="Q9" s="9">
        <v>1</v>
      </c>
      <c r="R9" s="9">
        <v>1</v>
      </c>
      <c r="S9" s="9"/>
      <c r="T9" s="9"/>
      <c r="U9" s="9">
        <v>1</v>
      </c>
      <c r="V9" s="9">
        <v>1</v>
      </c>
      <c r="W9" s="9">
        <v>1</v>
      </c>
      <c r="X9" s="9">
        <v>1</v>
      </c>
      <c r="Y9" s="9">
        <v>1</v>
      </c>
      <c r="Z9" s="9">
        <v>1</v>
      </c>
      <c r="AA9" s="9">
        <v>1</v>
      </c>
      <c r="AB9" s="9">
        <v>1</v>
      </c>
      <c r="AC9" s="9">
        <v>1</v>
      </c>
      <c r="AD9" s="9">
        <v>1</v>
      </c>
      <c r="AE9" s="9">
        <v>1</v>
      </c>
      <c r="AF9" s="9">
        <v>1</v>
      </c>
      <c r="AG9" s="9">
        <v>1</v>
      </c>
      <c r="AH9" s="9">
        <v>1</v>
      </c>
      <c r="AI9" s="20"/>
      <c r="AJ9" s="20"/>
      <c r="AK9" s="20"/>
      <c r="AL9" s="20"/>
      <c r="AM9" s="9">
        <v>1</v>
      </c>
      <c r="AN9" s="9">
        <v>1</v>
      </c>
      <c r="AO9" s="9">
        <v>1</v>
      </c>
      <c r="AP9" s="9">
        <v>1</v>
      </c>
      <c r="AQ9" s="9">
        <v>1</v>
      </c>
      <c r="AR9" s="9">
        <v>1</v>
      </c>
      <c r="AS9" s="9">
        <v>1</v>
      </c>
      <c r="AT9" s="9">
        <v>1</v>
      </c>
      <c r="AU9" s="9">
        <v>1</v>
      </c>
      <c r="AV9" s="9">
        <v>1</v>
      </c>
      <c r="AW9" s="9">
        <v>1</v>
      </c>
      <c r="AX9" s="9">
        <v>1</v>
      </c>
      <c r="AY9" s="9">
        <v>1</v>
      </c>
      <c r="AZ9" s="9">
        <v>1</v>
      </c>
      <c r="BA9" s="9">
        <v>1</v>
      </c>
      <c r="BB9" s="9">
        <v>1</v>
      </c>
      <c r="BC9" s="9">
        <v>1</v>
      </c>
      <c r="BD9" s="9">
        <v>1</v>
      </c>
      <c r="BE9" s="9">
        <v>0</v>
      </c>
      <c r="BF9" s="9">
        <v>0</v>
      </c>
      <c r="BG9" s="9">
        <v>1</v>
      </c>
      <c r="BH9" s="9">
        <v>1</v>
      </c>
      <c r="BI9" s="9">
        <v>1</v>
      </c>
      <c r="BJ9" s="9">
        <v>1</v>
      </c>
      <c r="BK9" s="9">
        <v>1</v>
      </c>
      <c r="BL9" s="9">
        <v>1</v>
      </c>
      <c r="BM9" s="9">
        <v>1</v>
      </c>
      <c r="BN9" s="9">
        <v>1</v>
      </c>
      <c r="BO9" s="9">
        <v>1</v>
      </c>
      <c r="BP9" s="9">
        <v>1</v>
      </c>
      <c r="BQ9" s="9">
        <v>1</v>
      </c>
      <c r="BR9" s="9">
        <v>1</v>
      </c>
    </row>
    <row r="10" spans="1:70" x14ac:dyDescent="0.25">
      <c r="A10" s="2">
        <v>9</v>
      </c>
      <c r="B10" s="3">
        <v>201012015</v>
      </c>
      <c r="C10" s="8" t="s">
        <v>16</v>
      </c>
      <c r="D10" s="8" t="s">
        <v>17</v>
      </c>
      <c r="E10" s="17">
        <f t="shared" si="2"/>
        <v>25</v>
      </c>
      <c r="F10" s="17">
        <f t="shared" si="3"/>
        <v>27</v>
      </c>
      <c r="G10" s="17">
        <f t="shared" si="0"/>
        <v>1</v>
      </c>
      <c r="H10" s="17">
        <f t="shared" si="1"/>
        <v>1</v>
      </c>
      <c r="I10" s="31">
        <f t="shared" si="4"/>
        <v>96.15384615384616</v>
      </c>
      <c r="J10" s="31">
        <f t="shared" si="5"/>
        <v>96.428571428571431</v>
      </c>
      <c r="K10" s="9">
        <v>1</v>
      </c>
      <c r="L10" s="9">
        <v>0</v>
      </c>
      <c r="M10" s="9">
        <v>1</v>
      </c>
      <c r="N10" s="9">
        <v>1</v>
      </c>
      <c r="O10" s="9">
        <v>1</v>
      </c>
      <c r="P10" s="9">
        <v>1</v>
      </c>
      <c r="Q10" s="9">
        <v>1</v>
      </c>
      <c r="R10" s="9">
        <v>1</v>
      </c>
      <c r="S10" s="9"/>
      <c r="T10" s="9"/>
      <c r="U10" s="9">
        <v>1</v>
      </c>
      <c r="V10" s="9">
        <v>1</v>
      </c>
      <c r="W10" s="9">
        <v>1</v>
      </c>
      <c r="X10" s="9">
        <v>1</v>
      </c>
      <c r="Y10" s="9">
        <v>1</v>
      </c>
      <c r="Z10" s="9">
        <v>1</v>
      </c>
      <c r="AA10" s="9">
        <v>1</v>
      </c>
      <c r="AB10" s="9">
        <v>1</v>
      </c>
      <c r="AC10" s="9">
        <v>1</v>
      </c>
      <c r="AD10" s="9">
        <v>1</v>
      </c>
      <c r="AE10" s="9">
        <v>1</v>
      </c>
      <c r="AF10" s="9">
        <v>1</v>
      </c>
      <c r="AG10" s="9">
        <v>1</v>
      </c>
      <c r="AH10" s="9">
        <v>1</v>
      </c>
      <c r="AI10" s="20"/>
      <c r="AJ10" s="20"/>
      <c r="AK10" s="20"/>
      <c r="AL10" s="20"/>
      <c r="AM10" s="9">
        <v>1</v>
      </c>
      <c r="AN10" s="9">
        <v>1</v>
      </c>
      <c r="AO10" s="9">
        <v>1</v>
      </c>
      <c r="AP10" s="9">
        <v>1</v>
      </c>
      <c r="AQ10" s="9">
        <v>1</v>
      </c>
      <c r="AR10" s="9">
        <v>1</v>
      </c>
      <c r="AS10" s="9">
        <v>1</v>
      </c>
      <c r="AT10" s="9">
        <v>1</v>
      </c>
      <c r="AU10" s="9">
        <v>1</v>
      </c>
      <c r="AV10" s="9">
        <v>1</v>
      </c>
      <c r="AW10" s="9">
        <v>1</v>
      </c>
      <c r="AX10" s="9">
        <v>1</v>
      </c>
      <c r="AY10" s="9">
        <v>1</v>
      </c>
      <c r="AZ10" s="9">
        <v>1</v>
      </c>
      <c r="BA10" s="9">
        <v>1</v>
      </c>
      <c r="BB10" s="9">
        <v>0</v>
      </c>
      <c r="BC10" s="9">
        <v>1</v>
      </c>
      <c r="BD10" s="9">
        <v>1</v>
      </c>
      <c r="BE10" s="9">
        <v>1</v>
      </c>
      <c r="BF10" s="9">
        <v>1</v>
      </c>
      <c r="BG10" s="9">
        <v>1</v>
      </c>
      <c r="BH10" s="9">
        <v>1</v>
      </c>
      <c r="BI10" s="9">
        <v>1</v>
      </c>
      <c r="BJ10" s="9">
        <v>1</v>
      </c>
      <c r="BK10" s="9">
        <v>1</v>
      </c>
      <c r="BL10" s="9">
        <v>1</v>
      </c>
      <c r="BM10" s="9">
        <v>1</v>
      </c>
      <c r="BN10" s="9">
        <v>1</v>
      </c>
      <c r="BO10" s="9">
        <v>1</v>
      </c>
      <c r="BP10" s="9">
        <v>1</v>
      </c>
      <c r="BQ10" s="9">
        <v>1</v>
      </c>
      <c r="BR10" s="9">
        <v>1</v>
      </c>
    </row>
    <row r="11" spans="1:70" x14ac:dyDescent="0.25">
      <c r="A11" s="4">
        <v>10</v>
      </c>
      <c r="B11" s="5">
        <v>201012022</v>
      </c>
      <c r="C11" s="10" t="s">
        <v>18</v>
      </c>
      <c r="D11" s="10" t="s">
        <v>19</v>
      </c>
      <c r="E11" s="17">
        <f t="shared" si="2"/>
        <v>22</v>
      </c>
      <c r="F11" s="17">
        <f t="shared" si="3"/>
        <v>26</v>
      </c>
      <c r="G11" s="17">
        <f t="shared" si="0"/>
        <v>4</v>
      </c>
      <c r="H11" s="17">
        <f t="shared" si="1"/>
        <v>2</v>
      </c>
      <c r="I11" s="31">
        <f t="shared" si="4"/>
        <v>84.615384615384613</v>
      </c>
      <c r="J11" s="31">
        <f t="shared" si="5"/>
        <v>92.857142857142861</v>
      </c>
      <c r="K11" s="9">
        <v>0</v>
      </c>
      <c r="L11" s="9">
        <v>0</v>
      </c>
      <c r="M11" s="9">
        <v>1</v>
      </c>
      <c r="N11" s="9">
        <v>1</v>
      </c>
      <c r="O11" s="9">
        <v>1</v>
      </c>
      <c r="P11" s="9">
        <v>1</v>
      </c>
      <c r="Q11" s="9">
        <v>1</v>
      </c>
      <c r="R11" s="9">
        <v>1</v>
      </c>
      <c r="S11" s="9"/>
      <c r="T11" s="9"/>
      <c r="U11" s="9">
        <v>1</v>
      </c>
      <c r="V11" s="9">
        <v>1</v>
      </c>
      <c r="W11" s="9">
        <v>1</v>
      </c>
      <c r="X11" s="9">
        <v>1</v>
      </c>
      <c r="Y11" s="9">
        <v>1</v>
      </c>
      <c r="Z11" s="9">
        <v>1</v>
      </c>
      <c r="AA11" s="9">
        <v>1</v>
      </c>
      <c r="AB11" s="9">
        <v>1</v>
      </c>
      <c r="AC11" s="9">
        <v>1</v>
      </c>
      <c r="AD11" s="9">
        <v>1</v>
      </c>
      <c r="AE11" s="9">
        <v>0</v>
      </c>
      <c r="AF11" s="9">
        <v>0</v>
      </c>
      <c r="AG11" s="9">
        <v>0</v>
      </c>
      <c r="AH11" s="9">
        <v>0</v>
      </c>
      <c r="AI11" s="20"/>
      <c r="AJ11" s="20"/>
      <c r="AK11" s="20"/>
      <c r="AL11" s="20"/>
      <c r="AM11" s="9">
        <v>1</v>
      </c>
      <c r="AN11" s="9">
        <v>1</v>
      </c>
      <c r="AO11" s="9">
        <v>1</v>
      </c>
      <c r="AP11" s="9">
        <v>1</v>
      </c>
      <c r="AQ11" s="9">
        <v>1</v>
      </c>
      <c r="AR11" s="9">
        <v>1</v>
      </c>
      <c r="AS11" s="9">
        <v>1</v>
      </c>
      <c r="AT11" s="9">
        <v>1</v>
      </c>
      <c r="AU11" s="9">
        <v>1</v>
      </c>
      <c r="AV11" s="9">
        <v>1</v>
      </c>
      <c r="AW11" s="9">
        <v>1</v>
      </c>
      <c r="AX11" s="9">
        <v>1</v>
      </c>
      <c r="AY11" s="9">
        <v>1</v>
      </c>
      <c r="AZ11" s="9">
        <v>1</v>
      </c>
      <c r="BA11" s="9">
        <v>1</v>
      </c>
      <c r="BB11" s="9">
        <v>1</v>
      </c>
      <c r="BC11" s="9">
        <v>1</v>
      </c>
      <c r="BD11" s="9">
        <v>1</v>
      </c>
      <c r="BE11" s="9">
        <v>1</v>
      </c>
      <c r="BF11" s="9">
        <v>1</v>
      </c>
      <c r="BG11" s="9">
        <v>1</v>
      </c>
      <c r="BH11" s="9">
        <v>1</v>
      </c>
      <c r="BI11" s="9">
        <v>1</v>
      </c>
      <c r="BJ11" s="9">
        <v>1</v>
      </c>
      <c r="BK11" s="9">
        <v>1</v>
      </c>
      <c r="BL11" s="9">
        <v>1</v>
      </c>
      <c r="BM11" s="9">
        <v>1</v>
      </c>
      <c r="BN11" s="9">
        <v>1</v>
      </c>
      <c r="BO11" s="9">
        <v>1</v>
      </c>
      <c r="BP11" s="9">
        <v>1</v>
      </c>
      <c r="BQ11" s="9">
        <v>1</v>
      </c>
      <c r="BR11" s="9">
        <v>1</v>
      </c>
    </row>
    <row r="12" spans="1:70" x14ac:dyDescent="0.25">
      <c r="A12" s="2">
        <v>11</v>
      </c>
      <c r="B12" s="3">
        <v>201012024</v>
      </c>
      <c r="C12" s="8" t="s">
        <v>20</v>
      </c>
      <c r="D12" s="8" t="s">
        <v>21</v>
      </c>
      <c r="E12" s="17">
        <f t="shared" si="2"/>
        <v>21</v>
      </c>
      <c r="F12" s="17">
        <f t="shared" si="3"/>
        <v>27</v>
      </c>
      <c r="G12" s="17">
        <f t="shared" si="0"/>
        <v>5</v>
      </c>
      <c r="H12" s="17">
        <f t="shared" si="1"/>
        <v>1</v>
      </c>
      <c r="I12" s="31">
        <f t="shared" si="4"/>
        <v>80.769230769230774</v>
      </c>
      <c r="J12" s="31">
        <f t="shared" si="5"/>
        <v>96.428571428571431</v>
      </c>
      <c r="K12" s="9">
        <v>1</v>
      </c>
      <c r="L12" s="9">
        <v>0</v>
      </c>
      <c r="M12" s="9">
        <v>1</v>
      </c>
      <c r="N12" s="9">
        <v>0</v>
      </c>
      <c r="O12" s="9">
        <v>1</v>
      </c>
      <c r="P12" s="9">
        <v>1</v>
      </c>
      <c r="Q12" s="9">
        <v>1</v>
      </c>
      <c r="R12" s="9">
        <v>1</v>
      </c>
      <c r="S12" s="9"/>
      <c r="T12" s="9"/>
      <c r="U12" s="9">
        <v>1</v>
      </c>
      <c r="V12" s="9">
        <v>1</v>
      </c>
      <c r="W12" s="9">
        <v>1</v>
      </c>
      <c r="X12" s="9">
        <v>1</v>
      </c>
      <c r="Y12" s="9">
        <v>1</v>
      </c>
      <c r="Z12" s="9">
        <v>1</v>
      </c>
      <c r="AA12" s="9">
        <v>1</v>
      </c>
      <c r="AB12" s="9">
        <v>1</v>
      </c>
      <c r="AC12" s="9">
        <v>1</v>
      </c>
      <c r="AD12" s="9">
        <v>1</v>
      </c>
      <c r="AE12" s="9">
        <v>1</v>
      </c>
      <c r="AF12" s="9">
        <v>1</v>
      </c>
      <c r="AG12" s="9">
        <v>1</v>
      </c>
      <c r="AH12" s="9">
        <v>1</v>
      </c>
      <c r="AI12" s="20"/>
      <c r="AJ12" s="20"/>
      <c r="AK12" s="20"/>
      <c r="AL12" s="20"/>
      <c r="AM12" s="9">
        <v>1</v>
      </c>
      <c r="AN12" s="9">
        <v>1</v>
      </c>
      <c r="AO12" s="9">
        <v>1</v>
      </c>
      <c r="AP12" s="9">
        <v>1</v>
      </c>
      <c r="AQ12" s="9">
        <v>0</v>
      </c>
      <c r="AR12" s="9">
        <v>0</v>
      </c>
      <c r="AS12" s="9">
        <v>1</v>
      </c>
      <c r="AT12" s="9">
        <v>1</v>
      </c>
      <c r="AU12" s="9">
        <v>1</v>
      </c>
      <c r="AV12" s="9">
        <v>1</v>
      </c>
      <c r="AW12" s="9">
        <v>1</v>
      </c>
      <c r="AX12" s="9">
        <v>1</v>
      </c>
      <c r="AY12" s="9">
        <v>1</v>
      </c>
      <c r="AZ12" s="9">
        <v>1</v>
      </c>
      <c r="BA12" s="9">
        <v>1</v>
      </c>
      <c r="BB12" s="9">
        <v>1</v>
      </c>
      <c r="BC12" s="9">
        <v>0</v>
      </c>
      <c r="BD12" s="9">
        <v>0</v>
      </c>
      <c r="BE12" s="9">
        <v>1</v>
      </c>
      <c r="BF12" s="9">
        <v>1</v>
      </c>
      <c r="BG12" s="9">
        <v>1</v>
      </c>
      <c r="BH12" s="9">
        <v>1</v>
      </c>
      <c r="BI12" s="9">
        <v>1</v>
      </c>
      <c r="BJ12" s="9">
        <v>1</v>
      </c>
      <c r="BK12" s="9">
        <v>1</v>
      </c>
      <c r="BL12" s="9">
        <v>1</v>
      </c>
      <c r="BM12" s="9">
        <v>1</v>
      </c>
      <c r="BN12" s="9">
        <v>1</v>
      </c>
      <c r="BO12" s="9">
        <v>1</v>
      </c>
      <c r="BP12" s="9">
        <v>1</v>
      </c>
      <c r="BQ12" s="9">
        <v>1</v>
      </c>
      <c r="BR12" s="9">
        <v>1</v>
      </c>
    </row>
    <row r="13" spans="1:70" x14ac:dyDescent="0.25">
      <c r="A13" s="4">
        <v>12</v>
      </c>
      <c r="B13" s="5">
        <v>201012031</v>
      </c>
      <c r="C13" s="10" t="s">
        <v>22</v>
      </c>
      <c r="D13" s="10" t="s">
        <v>23</v>
      </c>
      <c r="E13" s="17">
        <f t="shared" si="2"/>
        <v>23</v>
      </c>
      <c r="F13" s="17">
        <f t="shared" si="3"/>
        <v>28</v>
      </c>
      <c r="G13" s="17">
        <f t="shared" si="0"/>
        <v>3</v>
      </c>
      <c r="H13" s="17">
        <f t="shared" si="1"/>
        <v>0</v>
      </c>
      <c r="I13" s="31">
        <f t="shared" si="4"/>
        <v>88.461538461538453</v>
      </c>
      <c r="J13" s="31">
        <f t="shared" si="5"/>
        <v>100</v>
      </c>
      <c r="K13" s="9">
        <v>1</v>
      </c>
      <c r="L13" s="9">
        <v>1</v>
      </c>
      <c r="M13" s="9">
        <v>1</v>
      </c>
      <c r="N13" s="9">
        <v>1</v>
      </c>
      <c r="O13" s="9">
        <v>1</v>
      </c>
      <c r="P13" s="9">
        <v>1</v>
      </c>
      <c r="Q13" s="9">
        <v>1</v>
      </c>
      <c r="R13" s="9">
        <v>1</v>
      </c>
      <c r="S13" s="9"/>
      <c r="T13" s="9"/>
      <c r="U13" s="9">
        <v>1</v>
      </c>
      <c r="V13" s="9">
        <v>1</v>
      </c>
      <c r="W13" s="9">
        <v>1</v>
      </c>
      <c r="X13" s="9">
        <v>1</v>
      </c>
      <c r="Y13" s="9">
        <v>1</v>
      </c>
      <c r="Z13" s="9">
        <v>1</v>
      </c>
      <c r="AA13" s="9">
        <v>1</v>
      </c>
      <c r="AB13" s="9">
        <v>1</v>
      </c>
      <c r="AC13" s="9">
        <v>1</v>
      </c>
      <c r="AD13" s="9">
        <v>1</v>
      </c>
      <c r="AE13" s="9">
        <v>1</v>
      </c>
      <c r="AF13" s="9">
        <v>1</v>
      </c>
      <c r="AG13" s="9">
        <v>1</v>
      </c>
      <c r="AH13" s="9">
        <v>1</v>
      </c>
      <c r="AI13" s="20"/>
      <c r="AJ13" s="20"/>
      <c r="AK13" s="20"/>
      <c r="AL13" s="20"/>
      <c r="AM13" s="9">
        <v>1</v>
      </c>
      <c r="AN13" s="9">
        <v>1</v>
      </c>
      <c r="AO13" s="9">
        <v>1</v>
      </c>
      <c r="AP13" s="9">
        <v>1</v>
      </c>
      <c r="AQ13" s="9">
        <v>0</v>
      </c>
      <c r="AR13" s="9">
        <v>0</v>
      </c>
      <c r="AS13" s="9">
        <v>1</v>
      </c>
      <c r="AT13" s="9">
        <v>1</v>
      </c>
      <c r="AU13" s="9">
        <v>1</v>
      </c>
      <c r="AV13" s="9">
        <v>1</v>
      </c>
      <c r="AW13" s="9">
        <v>1</v>
      </c>
      <c r="AX13" s="9">
        <v>1</v>
      </c>
      <c r="AY13" s="9">
        <v>1</v>
      </c>
      <c r="AZ13" s="9">
        <v>1</v>
      </c>
      <c r="BA13" s="9">
        <v>1</v>
      </c>
      <c r="BB13" s="9">
        <v>1</v>
      </c>
      <c r="BC13" s="9">
        <v>1</v>
      </c>
      <c r="BD13" s="9">
        <v>0</v>
      </c>
      <c r="BE13" s="9">
        <v>1</v>
      </c>
      <c r="BF13" s="9">
        <v>1</v>
      </c>
      <c r="BG13" s="9">
        <v>1</v>
      </c>
      <c r="BH13" s="9">
        <v>1</v>
      </c>
      <c r="BI13" s="9">
        <v>1</v>
      </c>
      <c r="BJ13" s="9">
        <v>1</v>
      </c>
      <c r="BK13" s="9">
        <v>1</v>
      </c>
      <c r="BL13" s="9">
        <v>1</v>
      </c>
      <c r="BM13" s="9">
        <v>1</v>
      </c>
      <c r="BN13" s="9">
        <v>1</v>
      </c>
      <c r="BO13" s="9">
        <v>1</v>
      </c>
      <c r="BP13" s="9">
        <v>1</v>
      </c>
      <c r="BQ13" s="9">
        <v>1</v>
      </c>
      <c r="BR13" s="9">
        <v>1</v>
      </c>
    </row>
    <row r="14" spans="1:70" x14ac:dyDescent="0.25">
      <c r="A14" s="2">
        <v>13</v>
      </c>
      <c r="B14" s="3">
        <v>201012032</v>
      </c>
      <c r="C14" s="8" t="s">
        <v>24</v>
      </c>
      <c r="D14" s="8" t="s">
        <v>25</v>
      </c>
      <c r="E14" s="17">
        <f t="shared" si="2"/>
        <v>21</v>
      </c>
      <c r="F14" s="17">
        <f t="shared" si="3"/>
        <v>26</v>
      </c>
      <c r="G14" s="17">
        <f t="shared" si="0"/>
        <v>5</v>
      </c>
      <c r="H14" s="17">
        <f t="shared" si="1"/>
        <v>2</v>
      </c>
      <c r="I14" s="31">
        <f t="shared" si="4"/>
        <v>80.769230769230774</v>
      </c>
      <c r="J14" s="31">
        <f t="shared" si="5"/>
        <v>92.857142857142861</v>
      </c>
      <c r="K14" s="9">
        <v>1</v>
      </c>
      <c r="L14" s="9">
        <v>1</v>
      </c>
      <c r="M14" s="9">
        <v>1</v>
      </c>
      <c r="N14" s="9">
        <v>1</v>
      </c>
      <c r="O14" s="9">
        <v>1</v>
      </c>
      <c r="P14" s="9">
        <v>1</v>
      </c>
      <c r="Q14" s="9">
        <v>1</v>
      </c>
      <c r="R14" s="9">
        <v>1</v>
      </c>
      <c r="S14" s="9"/>
      <c r="T14" s="9"/>
      <c r="U14" s="9">
        <v>1</v>
      </c>
      <c r="V14" s="9">
        <v>1</v>
      </c>
      <c r="W14" s="9">
        <v>1</v>
      </c>
      <c r="X14" s="9">
        <v>1</v>
      </c>
      <c r="Y14" s="9">
        <v>1</v>
      </c>
      <c r="Z14" s="9">
        <v>1</v>
      </c>
      <c r="AA14" s="9">
        <v>1</v>
      </c>
      <c r="AB14" s="9">
        <v>0</v>
      </c>
      <c r="AC14" s="9">
        <v>1</v>
      </c>
      <c r="AD14" s="9">
        <v>1</v>
      </c>
      <c r="AE14" s="9">
        <v>1</v>
      </c>
      <c r="AF14" s="9">
        <v>0</v>
      </c>
      <c r="AG14" s="9">
        <v>1</v>
      </c>
      <c r="AH14" s="9">
        <v>1</v>
      </c>
      <c r="AI14" s="20"/>
      <c r="AJ14" s="20"/>
      <c r="AK14" s="20"/>
      <c r="AL14" s="20"/>
      <c r="AM14" s="9">
        <v>1</v>
      </c>
      <c r="AN14" s="9">
        <v>1</v>
      </c>
      <c r="AO14" s="9">
        <v>1</v>
      </c>
      <c r="AP14" s="9">
        <v>1</v>
      </c>
      <c r="AQ14" s="9">
        <v>1</v>
      </c>
      <c r="AR14" s="9">
        <v>0</v>
      </c>
      <c r="AS14" s="9">
        <v>1</v>
      </c>
      <c r="AT14" s="9">
        <v>1</v>
      </c>
      <c r="AU14" s="9">
        <v>1</v>
      </c>
      <c r="AV14" s="9">
        <v>1</v>
      </c>
      <c r="AW14" s="9">
        <v>1</v>
      </c>
      <c r="AX14" s="9">
        <v>1</v>
      </c>
      <c r="AY14" s="9">
        <v>1</v>
      </c>
      <c r="AZ14" s="9">
        <v>1</v>
      </c>
      <c r="BA14" s="9">
        <v>1</v>
      </c>
      <c r="BB14" s="9">
        <v>1</v>
      </c>
      <c r="BC14" s="9">
        <v>0</v>
      </c>
      <c r="BD14" s="9">
        <v>0</v>
      </c>
      <c r="BE14" s="9">
        <v>0</v>
      </c>
      <c r="BF14" s="9">
        <v>0</v>
      </c>
      <c r="BG14" s="9">
        <v>1</v>
      </c>
      <c r="BH14" s="9">
        <v>1</v>
      </c>
      <c r="BI14" s="9">
        <v>1</v>
      </c>
      <c r="BJ14" s="9">
        <v>1</v>
      </c>
      <c r="BK14" s="9">
        <v>1</v>
      </c>
      <c r="BL14" s="9">
        <v>1</v>
      </c>
      <c r="BM14" s="9">
        <v>1</v>
      </c>
      <c r="BN14" s="9">
        <v>1</v>
      </c>
      <c r="BO14" s="9">
        <v>1</v>
      </c>
      <c r="BP14" s="9">
        <v>1</v>
      </c>
      <c r="BQ14" s="9">
        <v>1</v>
      </c>
      <c r="BR14" s="9">
        <v>1</v>
      </c>
    </row>
    <row r="15" spans="1:70" x14ac:dyDescent="0.25">
      <c r="A15" s="4">
        <v>14</v>
      </c>
      <c r="B15" s="5">
        <v>201012036</v>
      </c>
      <c r="C15" s="10" t="s">
        <v>0</v>
      </c>
      <c r="D15" s="10" t="s">
        <v>26</v>
      </c>
      <c r="E15" s="17">
        <f t="shared" si="2"/>
        <v>26</v>
      </c>
      <c r="F15" s="17">
        <f t="shared" si="3"/>
        <v>27</v>
      </c>
      <c r="G15" s="17">
        <f t="shared" si="0"/>
        <v>0</v>
      </c>
      <c r="H15" s="17">
        <f t="shared" si="1"/>
        <v>1</v>
      </c>
      <c r="I15" s="31">
        <f t="shared" si="4"/>
        <v>100</v>
      </c>
      <c r="J15" s="31">
        <f t="shared" si="5"/>
        <v>96.428571428571431</v>
      </c>
      <c r="K15" s="9">
        <v>1</v>
      </c>
      <c r="L15" s="9">
        <v>1</v>
      </c>
      <c r="M15" s="9">
        <v>1</v>
      </c>
      <c r="N15" s="9">
        <v>1</v>
      </c>
      <c r="O15" s="9">
        <v>1</v>
      </c>
      <c r="P15" s="9">
        <v>1</v>
      </c>
      <c r="Q15" s="9">
        <v>1</v>
      </c>
      <c r="R15" s="9">
        <v>1</v>
      </c>
      <c r="S15" s="9"/>
      <c r="T15" s="9"/>
      <c r="U15" s="9">
        <v>1</v>
      </c>
      <c r="V15" s="9">
        <v>1</v>
      </c>
      <c r="W15" s="9">
        <v>1</v>
      </c>
      <c r="X15" s="9">
        <v>1</v>
      </c>
      <c r="Y15" s="9">
        <v>1</v>
      </c>
      <c r="Z15" s="9">
        <v>1</v>
      </c>
      <c r="AA15" s="9">
        <v>1</v>
      </c>
      <c r="AB15" s="9">
        <v>1</v>
      </c>
      <c r="AC15" s="9">
        <v>1</v>
      </c>
      <c r="AD15" s="9">
        <v>1</v>
      </c>
      <c r="AE15" s="9">
        <v>1</v>
      </c>
      <c r="AF15" s="9">
        <v>1</v>
      </c>
      <c r="AG15" s="9">
        <v>1</v>
      </c>
      <c r="AH15" s="9">
        <v>1</v>
      </c>
      <c r="AI15" s="20"/>
      <c r="AJ15" s="20"/>
      <c r="AK15" s="20"/>
      <c r="AL15" s="20"/>
      <c r="AM15" s="9">
        <v>1</v>
      </c>
      <c r="AN15" s="9">
        <v>1</v>
      </c>
      <c r="AO15" s="9">
        <v>1</v>
      </c>
      <c r="AP15" s="9">
        <v>1</v>
      </c>
      <c r="AQ15" s="9">
        <v>1</v>
      </c>
      <c r="AR15" s="9">
        <v>1</v>
      </c>
      <c r="AS15" s="9">
        <v>1</v>
      </c>
      <c r="AT15" s="9">
        <v>1</v>
      </c>
      <c r="AU15" s="9">
        <v>1</v>
      </c>
      <c r="AV15" s="9">
        <v>1</v>
      </c>
      <c r="AW15" s="9">
        <v>1</v>
      </c>
      <c r="AX15" s="9">
        <v>1</v>
      </c>
      <c r="AY15" s="9">
        <v>1</v>
      </c>
      <c r="AZ15" s="9">
        <v>1</v>
      </c>
      <c r="BA15" s="9">
        <v>0</v>
      </c>
      <c r="BB15" s="9">
        <v>1</v>
      </c>
      <c r="BC15" s="9">
        <v>1</v>
      </c>
      <c r="BD15" s="9">
        <v>1</v>
      </c>
      <c r="BE15" s="9">
        <v>1</v>
      </c>
      <c r="BF15" s="9">
        <v>1</v>
      </c>
      <c r="BG15" s="9">
        <v>1</v>
      </c>
      <c r="BH15" s="9">
        <v>1</v>
      </c>
      <c r="BI15" s="9">
        <v>1</v>
      </c>
      <c r="BJ15" s="9">
        <v>1</v>
      </c>
      <c r="BK15" s="9">
        <v>1</v>
      </c>
      <c r="BL15" s="9">
        <v>1</v>
      </c>
      <c r="BM15" s="9">
        <v>1</v>
      </c>
      <c r="BN15" s="9">
        <v>1</v>
      </c>
      <c r="BO15" s="9">
        <v>1</v>
      </c>
      <c r="BP15" s="9">
        <v>1</v>
      </c>
      <c r="BQ15" s="9">
        <v>1</v>
      </c>
      <c r="BR15" s="9">
        <v>1</v>
      </c>
    </row>
    <row r="16" spans="1:70" x14ac:dyDescent="0.25">
      <c r="A16" s="2">
        <v>15</v>
      </c>
      <c r="B16" s="3">
        <v>201012037</v>
      </c>
      <c r="C16" s="8" t="s">
        <v>27</v>
      </c>
      <c r="D16" s="8" t="s">
        <v>28</v>
      </c>
      <c r="E16" s="17">
        <f t="shared" si="2"/>
        <v>22</v>
      </c>
      <c r="F16" s="17">
        <f t="shared" si="3"/>
        <v>22</v>
      </c>
      <c r="G16" s="17">
        <f t="shared" si="0"/>
        <v>4</v>
      </c>
      <c r="H16" s="17">
        <f t="shared" si="1"/>
        <v>6</v>
      </c>
      <c r="I16" s="31">
        <f>E16/(E$34-COUNT(K16:L16))*100</f>
        <v>91.666666666666657</v>
      </c>
      <c r="J16" s="31">
        <f t="shared" si="5"/>
        <v>78.571428571428569</v>
      </c>
      <c r="K16" s="40">
        <v>0</v>
      </c>
      <c r="L16" s="40">
        <v>0</v>
      </c>
      <c r="M16" s="40">
        <v>0</v>
      </c>
      <c r="N16" s="40">
        <v>0</v>
      </c>
      <c r="O16" s="9">
        <v>1</v>
      </c>
      <c r="P16" s="9">
        <v>1</v>
      </c>
      <c r="Q16" s="9">
        <v>1</v>
      </c>
      <c r="R16" s="9">
        <v>1</v>
      </c>
      <c r="S16" s="9"/>
      <c r="T16" s="9"/>
      <c r="U16" s="9">
        <v>1</v>
      </c>
      <c r="V16" s="9">
        <v>1</v>
      </c>
      <c r="W16" s="9">
        <v>1</v>
      </c>
      <c r="X16" s="9">
        <v>1</v>
      </c>
      <c r="Y16" s="9">
        <v>1</v>
      </c>
      <c r="Z16" s="9">
        <v>1</v>
      </c>
      <c r="AA16" s="9">
        <v>1</v>
      </c>
      <c r="AB16" s="9">
        <v>1</v>
      </c>
      <c r="AC16" s="9">
        <v>1</v>
      </c>
      <c r="AD16" s="9">
        <v>1</v>
      </c>
      <c r="AE16" s="9">
        <v>1</v>
      </c>
      <c r="AF16" s="9">
        <v>0</v>
      </c>
      <c r="AG16" s="9">
        <v>0</v>
      </c>
      <c r="AH16" s="9">
        <v>0</v>
      </c>
      <c r="AI16" s="20"/>
      <c r="AJ16" s="20"/>
      <c r="AK16" s="20"/>
      <c r="AL16" s="20"/>
      <c r="AM16" s="9">
        <v>1</v>
      </c>
      <c r="AN16" s="9">
        <v>1</v>
      </c>
      <c r="AO16" s="9">
        <v>1</v>
      </c>
      <c r="AP16" s="9">
        <v>1</v>
      </c>
      <c r="AQ16" s="9">
        <v>1</v>
      </c>
      <c r="AR16" s="9">
        <v>1</v>
      </c>
      <c r="AS16" s="9">
        <v>1</v>
      </c>
      <c r="AT16" s="9">
        <v>1</v>
      </c>
      <c r="AU16" s="9">
        <v>1</v>
      </c>
      <c r="AV16" s="9">
        <v>1</v>
      </c>
      <c r="AW16" s="9">
        <v>1</v>
      </c>
      <c r="AX16" s="9">
        <v>1</v>
      </c>
      <c r="AY16" s="9">
        <v>1</v>
      </c>
      <c r="AZ16" s="9">
        <v>1</v>
      </c>
      <c r="BA16" s="9">
        <v>1</v>
      </c>
      <c r="BB16" s="9">
        <v>1</v>
      </c>
      <c r="BC16" s="9">
        <v>1</v>
      </c>
      <c r="BD16" s="9">
        <v>0</v>
      </c>
      <c r="BE16" s="9">
        <v>1</v>
      </c>
      <c r="BF16" s="9">
        <v>1</v>
      </c>
      <c r="BG16" s="9">
        <v>1</v>
      </c>
      <c r="BH16" s="9">
        <v>1</v>
      </c>
      <c r="BI16" s="9">
        <v>0</v>
      </c>
      <c r="BJ16" s="9">
        <v>0</v>
      </c>
      <c r="BK16" s="9">
        <v>1</v>
      </c>
      <c r="BL16" s="9">
        <v>1</v>
      </c>
      <c r="BM16" s="9">
        <v>1</v>
      </c>
      <c r="BN16" s="9">
        <v>1</v>
      </c>
      <c r="BO16" s="9">
        <v>1</v>
      </c>
      <c r="BP16" s="9">
        <v>1</v>
      </c>
      <c r="BQ16" s="9">
        <v>1</v>
      </c>
      <c r="BR16" s="9">
        <v>1</v>
      </c>
    </row>
    <row r="17" spans="1:70" x14ac:dyDescent="0.25">
      <c r="A17" s="4">
        <v>16</v>
      </c>
      <c r="B17" s="5">
        <v>201012043</v>
      </c>
      <c r="C17" s="10" t="s">
        <v>29</v>
      </c>
      <c r="D17" s="10" t="s">
        <v>30</v>
      </c>
      <c r="E17" s="17">
        <f t="shared" si="2"/>
        <v>22</v>
      </c>
      <c r="F17" s="17">
        <f t="shared" si="3"/>
        <v>28</v>
      </c>
      <c r="G17" s="17">
        <f t="shared" si="0"/>
        <v>4</v>
      </c>
      <c r="H17" s="17">
        <f t="shared" si="1"/>
        <v>0</v>
      </c>
      <c r="I17" s="31">
        <f t="shared" si="4"/>
        <v>84.615384615384613</v>
      </c>
      <c r="J17" s="31">
        <f t="shared" si="5"/>
        <v>100</v>
      </c>
      <c r="K17" s="9">
        <v>1</v>
      </c>
      <c r="L17" s="9">
        <v>1</v>
      </c>
      <c r="M17" s="9">
        <v>1</v>
      </c>
      <c r="N17" s="9">
        <v>1</v>
      </c>
      <c r="O17" s="9">
        <v>1</v>
      </c>
      <c r="P17" s="9">
        <v>1</v>
      </c>
      <c r="Q17" s="9">
        <v>1</v>
      </c>
      <c r="R17" s="9">
        <v>1</v>
      </c>
      <c r="S17" s="9"/>
      <c r="T17" s="9"/>
      <c r="U17" s="9">
        <v>1</v>
      </c>
      <c r="V17" s="9">
        <v>1</v>
      </c>
      <c r="W17" s="9">
        <v>1</v>
      </c>
      <c r="X17" s="9">
        <v>1</v>
      </c>
      <c r="Y17" s="9">
        <v>1</v>
      </c>
      <c r="Z17" s="9">
        <v>1</v>
      </c>
      <c r="AA17" s="9">
        <v>1</v>
      </c>
      <c r="AB17" s="9">
        <v>1</v>
      </c>
      <c r="AC17" s="9">
        <v>1</v>
      </c>
      <c r="AD17" s="9">
        <v>1</v>
      </c>
      <c r="AE17" s="9">
        <v>1</v>
      </c>
      <c r="AF17" s="9">
        <v>0</v>
      </c>
      <c r="AG17" s="9">
        <v>1</v>
      </c>
      <c r="AH17" s="9">
        <v>1</v>
      </c>
      <c r="AI17" s="20"/>
      <c r="AJ17" s="20"/>
      <c r="AK17" s="20"/>
      <c r="AL17" s="20"/>
      <c r="AM17" s="9">
        <v>1</v>
      </c>
      <c r="AN17" s="9">
        <v>1</v>
      </c>
      <c r="AO17" s="9">
        <v>1</v>
      </c>
      <c r="AP17" s="9">
        <v>1</v>
      </c>
      <c r="AQ17" s="9">
        <v>0</v>
      </c>
      <c r="AR17" s="9">
        <v>0</v>
      </c>
      <c r="AS17" s="9">
        <v>1</v>
      </c>
      <c r="AT17" s="9">
        <v>1</v>
      </c>
      <c r="AU17" s="9">
        <v>1</v>
      </c>
      <c r="AV17" s="9">
        <v>1</v>
      </c>
      <c r="AW17" s="9">
        <v>1</v>
      </c>
      <c r="AX17" s="9">
        <v>1</v>
      </c>
      <c r="AY17" s="9">
        <v>1</v>
      </c>
      <c r="AZ17" s="9">
        <v>1</v>
      </c>
      <c r="BA17" s="9">
        <v>1</v>
      </c>
      <c r="BB17" s="9">
        <v>1</v>
      </c>
      <c r="BC17" s="9">
        <v>1</v>
      </c>
      <c r="BD17" s="9">
        <v>0</v>
      </c>
      <c r="BE17" s="9">
        <v>1</v>
      </c>
      <c r="BF17" s="9">
        <v>1</v>
      </c>
      <c r="BG17" s="9">
        <v>1</v>
      </c>
      <c r="BH17" s="9">
        <v>1</v>
      </c>
      <c r="BI17" s="9">
        <v>1</v>
      </c>
      <c r="BJ17" s="9">
        <v>1</v>
      </c>
      <c r="BK17" s="9">
        <v>1</v>
      </c>
      <c r="BL17" s="9">
        <v>1</v>
      </c>
      <c r="BM17" s="9">
        <v>1</v>
      </c>
      <c r="BN17" s="9">
        <v>1</v>
      </c>
      <c r="BO17" s="9">
        <v>1</v>
      </c>
      <c r="BP17" s="9">
        <v>1</v>
      </c>
      <c r="BQ17" s="9">
        <v>1</v>
      </c>
      <c r="BR17" s="9">
        <v>1</v>
      </c>
    </row>
    <row r="18" spans="1:70" x14ac:dyDescent="0.25">
      <c r="A18" s="2">
        <v>17</v>
      </c>
      <c r="B18" s="3">
        <v>201012050</v>
      </c>
      <c r="C18" s="8" t="s">
        <v>31</v>
      </c>
      <c r="D18" s="8" t="s">
        <v>32</v>
      </c>
      <c r="E18" s="17">
        <f t="shared" si="2"/>
        <v>24</v>
      </c>
      <c r="F18" s="17">
        <f t="shared" si="3"/>
        <v>22</v>
      </c>
      <c r="G18" s="17">
        <f t="shared" si="0"/>
        <v>2</v>
      </c>
      <c r="H18" s="17">
        <f t="shared" si="1"/>
        <v>6</v>
      </c>
      <c r="I18" s="31">
        <f t="shared" si="4"/>
        <v>92.307692307692307</v>
      </c>
      <c r="J18" s="31">
        <f t="shared" si="5"/>
        <v>78.571428571428569</v>
      </c>
      <c r="K18" s="9">
        <v>1</v>
      </c>
      <c r="L18" s="9">
        <v>1</v>
      </c>
      <c r="M18" s="9">
        <v>1</v>
      </c>
      <c r="N18" s="9">
        <v>1</v>
      </c>
      <c r="O18" s="9">
        <v>1</v>
      </c>
      <c r="P18" s="9">
        <v>1</v>
      </c>
      <c r="Q18" s="9">
        <v>1</v>
      </c>
      <c r="R18" s="9">
        <v>1</v>
      </c>
      <c r="S18" s="9"/>
      <c r="T18" s="9"/>
      <c r="U18" s="9">
        <v>1</v>
      </c>
      <c r="V18" s="9">
        <v>1</v>
      </c>
      <c r="W18" s="9">
        <v>1</v>
      </c>
      <c r="X18" s="9">
        <v>1</v>
      </c>
      <c r="Y18" s="9">
        <v>1</v>
      </c>
      <c r="Z18" s="9">
        <v>1</v>
      </c>
      <c r="AA18" s="9">
        <v>1</v>
      </c>
      <c r="AB18" s="9">
        <v>0</v>
      </c>
      <c r="AC18" s="9">
        <v>1</v>
      </c>
      <c r="AD18" s="9">
        <v>1</v>
      </c>
      <c r="AE18" s="9">
        <v>1</v>
      </c>
      <c r="AF18" s="9">
        <v>0</v>
      </c>
      <c r="AG18" s="9">
        <v>1</v>
      </c>
      <c r="AH18" s="9">
        <v>1</v>
      </c>
      <c r="AI18" s="20"/>
      <c r="AJ18" s="20"/>
      <c r="AK18" s="20"/>
      <c r="AL18" s="20"/>
      <c r="AM18" s="9">
        <v>1</v>
      </c>
      <c r="AN18" s="9">
        <v>1</v>
      </c>
      <c r="AO18" s="9">
        <v>1</v>
      </c>
      <c r="AP18" s="9">
        <v>1</v>
      </c>
      <c r="AQ18" s="9">
        <v>1</v>
      </c>
      <c r="AR18" s="9">
        <v>1</v>
      </c>
      <c r="AS18" s="9">
        <v>1</v>
      </c>
      <c r="AT18" s="9">
        <v>1</v>
      </c>
      <c r="AU18" s="9">
        <v>1</v>
      </c>
      <c r="AV18" s="9">
        <v>1</v>
      </c>
      <c r="AW18" s="9">
        <v>1</v>
      </c>
      <c r="AX18" s="9">
        <v>1</v>
      </c>
      <c r="AY18" s="9">
        <v>1</v>
      </c>
      <c r="AZ18" s="9">
        <v>1</v>
      </c>
      <c r="BA18" s="9">
        <v>1</v>
      </c>
      <c r="BB18" s="9">
        <v>1</v>
      </c>
      <c r="BC18" s="9">
        <v>1</v>
      </c>
      <c r="BD18" s="9">
        <v>1</v>
      </c>
      <c r="BE18" s="9">
        <v>0</v>
      </c>
      <c r="BF18" s="9">
        <v>0</v>
      </c>
      <c r="BG18" s="9">
        <v>1</v>
      </c>
      <c r="BH18" s="9">
        <v>1</v>
      </c>
      <c r="BI18" s="9">
        <v>0</v>
      </c>
      <c r="BJ18" s="9">
        <v>0</v>
      </c>
      <c r="BK18" s="9">
        <v>1</v>
      </c>
      <c r="BL18" s="9">
        <v>1</v>
      </c>
      <c r="BM18" s="9">
        <v>1</v>
      </c>
      <c r="BN18" s="9">
        <v>1</v>
      </c>
      <c r="BO18" s="9">
        <v>1</v>
      </c>
      <c r="BP18" s="9">
        <v>1</v>
      </c>
      <c r="BQ18" s="9">
        <v>0</v>
      </c>
      <c r="BR18" s="9">
        <v>0</v>
      </c>
    </row>
    <row r="19" spans="1:70" x14ac:dyDescent="0.25">
      <c r="A19" s="4">
        <v>18</v>
      </c>
      <c r="B19" s="5">
        <v>201012054</v>
      </c>
      <c r="C19" s="10" t="s">
        <v>33</v>
      </c>
      <c r="D19" s="10" t="s">
        <v>34</v>
      </c>
      <c r="E19" s="17">
        <f t="shared" si="2"/>
        <v>26</v>
      </c>
      <c r="F19" s="17">
        <f t="shared" si="3"/>
        <v>28</v>
      </c>
      <c r="G19" s="17">
        <f t="shared" si="0"/>
        <v>0</v>
      </c>
      <c r="H19" s="17">
        <f t="shared" si="1"/>
        <v>0</v>
      </c>
      <c r="I19" s="31">
        <f t="shared" si="4"/>
        <v>100</v>
      </c>
      <c r="J19" s="31">
        <f t="shared" si="5"/>
        <v>100</v>
      </c>
      <c r="K19" s="9">
        <v>1</v>
      </c>
      <c r="L19" s="9">
        <v>1</v>
      </c>
      <c r="M19" s="9">
        <v>1</v>
      </c>
      <c r="N19" s="9">
        <v>1</v>
      </c>
      <c r="O19" s="9">
        <v>1</v>
      </c>
      <c r="P19" s="9">
        <v>1</v>
      </c>
      <c r="Q19" s="9">
        <v>1</v>
      </c>
      <c r="R19" s="9">
        <v>1</v>
      </c>
      <c r="S19" s="9"/>
      <c r="T19" s="9"/>
      <c r="U19" s="9">
        <v>1</v>
      </c>
      <c r="V19" s="9">
        <v>1</v>
      </c>
      <c r="W19" s="9">
        <v>1</v>
      </c>
      <c r="X19" s="9">
        <v>1</v>
      </c>
      <c r="Y19" s="9">
        <v>1</v>
      </c>
      <c r="Z19" s="9">
        <v>1</v>
      </c>
      <c r="AA19" s="9">
        <v>1</v>
      </c>
      <c r="AB19" s="9">
        <v>1</v>
      </c>
      <c r="AC19" s="9">
        <v>1</v>
      </c>
      <c r="AD19" s="9">
        <v>1</v>
      </c>
      <c r="AE19" s="9">
        <v>1</v>
      </c>
      <c r="AF19" s="9">
        <v>1</v>
      </c>
      <c r="AG19" s="9">
        <v>1</v>
      </c>
      <c r="AH19" s="9">
        <v>1</v>
      </c>
      <c r="AI19" s="20"/>
      <c r="AJ19" s="20"/>
      <c r="AK19" s="20"/>
      <c r="AL19" s="20"/>
      <c r="AM19" s="9">
        <v>1</v>
      </c>
      <c r="AN19" s="9">
        <v>1</v>
      </c>
      <c r="AO19" s="9">
        <v>1</v>
      </c>
      <c r="AP19" s="9">
        <v>1</v>
      </c>
      <c r="AQ19" s="9">
        <v>1</v>
      </c>
      <c r="AR19" s="9">
        <v>1</v>
      </c>
      <c r="AS19" s="9">
        <v>1</v>
      </c>
      <c r="AT19" s="9">
        <v>1</v>
      </c>
      <c r="AU19" s="9">
        <v>1</v>
      </c>
      <c r="AV19" s="9">
        <v>1</v>
      </c>
      <c r="AW19" s="9">
        <v>1</v>
      </c>
      <c r="AX19" s="9">
        <v>1</v>
      </c>
      <c r="AY19" s="9">
        <v>1</v>
      </c>
      <c r="AZ19" s="9">
        <v>1</v>
      </c>
      <c r="BA19" s="9">
        <v>1</v>
      </c>
      <c r="BB19" s="9">
        <v>1</v>
      </c>
      <c r="BC19" s="9">
        <v>1</v>
      </c>
      <c r="BD19" s="9">
        <v>1</v>
      </c>
      <c r="BE19" s="9">
        <v>1</v>
      </c>
      <c r="BF19" s="9">
        <v>1</v>
      </c>
      <c r="BG19" s="9">
        <v>1</v>
      </c>
      <c r="BH19" s="9">
        <v>1</v>
      </c>
      <c r="BI19" s="9">
        <v>1</v>
      </c>
      <c r="BJ19" s="9">
        <v>1</v>
      </c>
      <c r="BK19" s="9">
        <v>1</v>
      </c>
      <c r="BL19" s="9">
        <v>1</v>
      </c>
      <c r="BM19" s="9">
        <v>1</v>
      </c>
      <c r="BN19" s="9">
        <v>1</v>
      </c>
      <c r="BO19" s="9">
        <v>1</v>
      </c>
      <c r="BP19" s="9">
        <v>1</v>
      </c>
      <c r="BQ19" s="9">
        <v>1</v>
      </c>
      <c r="BR19" s="9">
        <v>1</v>
      </c>
    </row>
    <row r="20" spans="1:70" x14ac:dyDescent="0.25">
      <c r="A20" s="2">
        <v>19</v>
      </c>
      <c r="B20" s="3">
        <v>201012055</v>
      </c>
      <c r="C20" s="8" t="s">
        <v>35</v>
      </c>
      <c r="D20" s="8" t="s">
        <v>36</v>
      </c>
      <c r="E20" s="17">
        <f t="shared" si="2"/>
        <v>17</v>
      </c>
      <c r="F20" s="17">
        <f t="shared" si="3"/>
        <v>23</v>
      </c>
      <c r="G20" s="17">
        <f t="shared" si="0"/>
        <v>9</v>
      </c>
      <c r="H20" s="17">
        <f t="shared" si="1"/>
        <v>5</v>
      </c>
      <c r="I20" s="31">
        <f t="shared" si="4"/>
        <v>65.384615384615387</v>
      </c>
      <c r="J20" s="31">
        <f t="shared" si="5"/>
        <v>82.142857142857139</v>
      </c>
      <c r="K20" s="9">
        <v>1</v>
      </c>
      <c r="L20" s="9">
        <v>1</v>
      </c>
      <c r="M20" s="9">
        <v>1</v>
      </c>
      <c r="N20" s="9">
        <v>1</v>
      </c>
      <c r="O20" s="9">
        <v>1</v>
      </c>
      <c r="P20" s="9">
        <v>1</v>
      </c>
      <c r="Q20" s="9">
        <v>1</v>
      </c>
      <c r="R20" s="9">
        <v>1</v>
      </c>
      <c r="S20" s="9"/>
      <c r="T20" s="9"/>
      <c r="U20" s="9">
        <v>1</v>
      </c>
      <c r="V20" s="9">
        <v>1</v>
      </c>
      <c r="W20" s="9">
        <v>1</v>
      </c>
      <c r="X20" s="9">
        <v>0</v>
      </c>
      <c r="Y20" s="9">
        <v>1</v>
      </c>
      <c r="Z20" s="9">
        <v>0</v>
      </c>
      <c r="AA20" s="9">
        <v>0</v>
      </c>
      <c r="AB20" s="9">
        <v>0</v>
      </c>
      <c r="AC20" s="9">
        <v>1</v>
      </c>
      <c r="AD20" s="9">
        <v>1</v>
      </c>
      <c r="AE20" s="9">
        <v>1</v>
      </c>
      <c r="AF20" s="9">
        <v>1</v>
      </c>
      <c r="AG20" s="9">
        <v>1</v>
      </c>
      <c r="AH20" s="9">
        <v>1</v>
      </c>
      <c r="AI20" s="20"/>
      <c r="AJ20" s="20"/>
      <c r="AK20" s="20"/>
      <c r="AL20" s="20"/>
      <c r="AM20" s="9">
        <v>0</v>
      </c>
      <c r="AN20" s="9">
        <v>0</v>
      </c>
      <c r="AO20" s="9">
        <v>1</v>
      </c>
      <c r="AP20" s="9">
        <v>1</v>
      </c>
      <c r="AQ20" s="9">
        <v>1</v>
      </c>
      <c r="AR20" s="9">
        <v>1</v>
      </c>
      <c r="AS20" s="9">
        <v>1</v>
      </c>
      <c r="AT20" s="9">
        <v>1</v>
      </c>
      <c r="AU20" s="9">
        <v>1</v>
      </c>
      <c r="AV20" s="9">
        <v>1</v>
      </c>
      <c r="AW20" s="9">
        <v>1</v>
      </c>
      <c r="AX20" s="9">
        <v>1</v>
      </c>
      <c r="AY20" s="9">
        <v>1</v>
      </c>
      <c r="AZ20" s="9">
        <v>1</v>
      </c>
      <c r="BA20" s="9">
        <v>1</v>
      </c>
      <c r="BB20" s="9">
        <v>1</v>
      </c>
      <c r="BC20" s="9">
        <v>1</v>
      </c>
      <c r="BD20" s="9">
        <v>1</v>
      </c>
      <c r="BE20" s="9">
        <v>0</v>
      </c>
      <c r="BF20" s="9">
        <v>0</v>
      </c>
      <c r="BG20" s="9">
        <v>1</v>
      </c>
      <c r="BH20" s="9">
        <v>1</v>
      </c>
      <c r="BI20" s="9">
        <v>1</v>
      </c>
      <c r="BJ20" s="9">
        <v>1</v>
      </c>
      <c r="BK20" s="9">
        <v>0</v>
      </c>
      <c r="BL20" s="9">
        <v>0</v>
      </c>
      <c r="BM20" s="9">
        <v>0</v>
      </c>
      <c r="BN20" s="9">
        <v>0</v>
      </c>
      <c r="BO20" s="9">
        <v>0</v>
      </c>
      <c r="BP20" s="9">
        <v>0</v>
      </c>
      <c r="BQ20" s="9">
        <v>1</v>
      </c>
      <c r="BR20" s="9">
        <v>1</v>
      </c>
    </row>
    <row r="21" spans="1:70" x14ac:dyDescent="0.25">
      <c r="A21" s="4">
        <v>20</v>
      </c>
      <c r="B21" s="5">
        <v>201012057</v>
      </c>
      <c r="C21" s="10" t="s">
        <v>37</v>
      </c>
      <c r="D21" s="10" t="s">
        <v>38</v>
      </c>
      <c r="E21" s="17">
        <f>$K21+$L21+$O21+$P21+$S21+$T21+$W21+$X21+$AA21+$AB21+$AE21+$AF21+$AM21+$AN21+$AQ21+$AR21+$AU21+$AV21+$AY21+$AZ21+$BC21+$BD21+$BG21+$BH21+$BK21+$BL21+$BO21+$BP21</f>
        <v>21</v>
      </c>
      <c r="F21" s="17">
        <f t="shared" si="3"/>
        <v>26</v>
      </c>
      <c r="G21" s="17">
        <f t="shared" si="0"/>
        <v>5</v>
      </c>
      <c r="H21" s="17">
        <f t="shared" si="1"/>
        <v>2</v>
      </c>
      <c r="I21" s="31">
        <f t="shared" si="4"/>
        <v>80.769230769230774</v>
      </c>
      <c r="J21" s="31">
        <f t="shared" si="5"/>
        <v>92.857142857142861</v>
      </c>
      <c r="K21" s="9">
        <v>1</v>
      </c>
      <c r="L21" s="9">
        <v>1</v>
      </c>
      <c r="M21" s="9">
        <v>1</v>
      </c>
      <c r="N21" s="9">
        <v>1</v>
      </c>
      <c r="O21" s="9">
        <v>1</v>
      </c>
      <c r="P21" s="9">
        <v>1</v>
      </c>
      <c r="Q21" s="9">
        <v>1</v>
      </c>
      <c r="R21" s="9">
        <v>1</v>
      </c>
      <c r="S21" s="9"/>
      <c r="T21" s="9"/>
      <c r="U21" s="9">
        <v>1</v>
      </c>
      <c r="V21" s="9">
        <v>1</v>
      </c>
      <c r="W21" s="9">
        <v>1</v>
      </c>
      <c r="X21" s="9">
        <v>1</v>
      </c>
      <c r="Y21" s="9">
        <v>1</v>
      </c>
      <c r="Z21" s="9">
        <v>1</v>
      </c>
      <c r="AA21" s="9">
        <v>0</v>
      </c>
      <c r="AB21" s="9">
        <v>0</v>
      </c>
      <c r="AC21" s="9">
        <v>1</v>
      </c>
      <c r="AD21" s="9">
        <v>1</v>
      </c>
      <c r="AE21" s="9">
        <v>1</v>
      </c>
      <c r="AF21" s="9">
        <v>0</v>
      </c>
      <c r="AG21" s="9">
        <v>1</v>
      </c>
      <c r="AH21" s="9">
        <v>1</v>
      </c>
      <c r="AI21" s="20"/>
      <c r="AJ21" s="20"/>
      <c r="AK21" s="20"/>
      <c r="AL21" s="20"/>
      <c r="AM21" s="9">
        <v>1</v>
      </c>
      <c r="AN21" s="9">
        <v>1</v>
      </c>
      <c r="AO21" s="9">
        <v>1</v>
      </c>
      <c r="AP21" s="9">
        <v>1</v>
      </c>
      <c r="AQ21" s="9">
        <v>1</v>
      </c>
      <c r="AR21" s="9">
        <v>1</v>
      </c>
      <c r="AS21" s="9">
        <v>1</v>
      </c>
      <c r="AT21" s="9">
        <v>1</v>
      </c>
      <c r="AU21" s="9">
        <v>1</v>
      </c>
      <c r="AV21" s="9">
        <v>1</v>
      </c>
      <c r="AW21" s="9">
        <v>1</v>
      </c>
      <c r="AX21" s="9">
        <v>1</v>
      </c>
      <c r="AY21" s="9">
        <v>1</v>
      </c>
      <c r="AZ21" s="9">
        <v>1</v>
      </c>
      <c r="BA21" s="9">
        <v>1</v>
      </c>
      <c r="BB21" s="9">
        <v>1</v>
      </c>
      <c r="BC21" s="9">
        <v>0</v>
      </c>
      <c r="BD21" s="9">
        <v>0</v>
      </c>
      <c r="BE21" s="9">
        <v>1</v>
      </c>
      <c r="BF21" s="9">
        <v>1</v>
      </c>
      <c r="BG21" s="9">
        <v>1</v>
      </c>
      <c r="BH21" s="9">
        <v>1</v>
      </c>
      <c r="BI21" s="9">
        <v>0</v>
      </c>
      <c r="BJ21" s="9">
        <v>0</v>
      </c>
      <c r="BK21" s="9">
        <v>1</v>
      </c>
      <c r="BL21" s="9">
        <v>1</v>
      </c>
      <c r="BM21" s="9">
        <v>1</v>
      </c>
      <c r="BN21" s="9">
        <v>1</v>
      </c>
      <c r="BO21" s="9">
        <v>1</v>
      </c>
      <c r="BP21" s="9">
        <v>1</v>
      </c>
      <c r="BQ21" s="9">
        <v>1</v>
      </c>
      <c r="BR21" s="9">
        <v>1</v>
      </c>
    </row>
    <row r="22" spans="1:70" x14ac:dyDescent="0.25">
      <c r="A22" s="2">
        <v>21</v>
      </c>
      <c r="B22" s="3">
        <v>201012305</v>
      </c>
      <c r="C22" s="8" t="s">
        <v>39</v>
      </c>
      <c r="D22" s="8" t="s">
        <v>40</v>
      </c>
      <c r="E22" s="17">
        <f>$K22+$L22+$O22+$P22+$S22+$T22+$W22+$X22+$AA22+$AB22+$AE22+$AF22+$AM22+$AN22+$AQ22+$AR22+$AU22+$AV22+$AY22+$AZ22+$BC22+$BD22+$BG22+$BH22+$BK22+$BL22+$BO22+$BP22</f>
        <v>17</v>
      </c>
      <c r="F22" s="17">
        <f t="shared" si="3"/>
        <v>24</v>
      </c>
      <c r="G22" s="17">
        <f>COUNT($K22:$L22)+COUNT($O22:$P22)+COUNT($S22:$T22)+COUNT($W22:$X22)+COUNT($AA22:$AB22)+COUNT($AE22:$AF22)+COUNT($AM22:$AN22)+COUNT($AQ22:$AR22)+COUNT($AU22:$AV22)+COUNT($AY22:$AZ22)+COUNT($BC22:$BD22)+COUNT($BG22:$BH22)+COUNT($BK22:$BL22)+COUNT($BO22:$BP22)-$E22</f>
        <v>9</v>
      </c>
      <c r="H22" s="17">
        <f t="shared" si="1"/>
        <v>4</v>
      </c>
      <c r="I22" s="31">
        <f t="shared" si="4"/>
        <v>65.384615384615387</v>
      </c>
      <c r="J22" s="31">
        <f t="shared" si="5"/>
        <v>85.714285714285708</v>
      </c>
      <c r="K22" s="9">
        <v>1</v>
      </c>
      <c r="L22" s="9">
        <v>1</v>
      </c>
      <c r="M22" s="9">
        <v>1</v>
      </c>
      <c r="N22" s="9">
        <v>1</v>
      </c>
      <c r="O22" s="9">
        <v>1</v>
      </c>
      <c r="P22" s="9">
        <v>1</v>
      </c>
      <c r="Q22" s="9">
        <v>1</v>
      </c>
      <c r="R22" s="9">
        <v>1</v>
      </c>
      <c r="S22" s="9"/>
      <c r="T22" s="9"/>
      <c r="U22" s="9">
        <v>1</v>
      </c>
      <c r="V22" s="9">
        <v>1</v>
      </c>
      <c r="W22" s="9">
        <v>1</v>
      </c>
      <c r="X22" s="9">
        <v>1</v>
      </c>
      <c r="Y22" s="9">
        <v>1</v>
      </c>
      <c r="Z22" s="9">
        <v>1</v>
      </c>
      <c r="AA22" s="9">
        <v>1</v>
      </c>
      <c r="AB22" s="9">
        <v>1</v>
      </c>
      <c r="AC22" s="9">
        <v>1</v>
      </c>
      <c r="AD22" s="9">
        <v>1</v>
      </c>
      <c r="AE22" s="9">
        <v>1</v>
      </c>
      <c r="AF22" s="9">
        <v>0</v>
      </c>
      <c r="AG22" s="9">
        <v>1</v>
      </c>
      <c r="AH22" s="9">
        <v>1</v>
      </c>
      <c r="AI22" s="20"/>
      <c r="AJ22" s="20"/>
      <c r="AK22" s="20"/>
      <c r="AL22" s="20"/>
      <c r="AM22" s="9">
        <v>1</v>
      </c>
      <c r="AN22" s="9">
        <v>0</v>
      </c>
      <c r="AO22" s="9">
        <v>1</v>
      </c>
      <c r="AP22" s="9">
        <v>1</v>
      </c>
      <c r="AQ22" s="9">
        <v>1</v>
      </c>
      <c r="AR22" s="9">
        <v>1</v>
      </c>
      <c r="AS22" s="9">
        <v>1</v>
      </c>
      <c r="AT22" s="9">
        <v>1</v>
      </c>
      <c r="AU22" s="9">
        <v>1</v>
      </c>
      <c r="AV22" s="9">
        <v>1</v>
      </c>
      <c r="AW22" s="9">
        <v>1</v>
      </c>
      <c r="AX22" s="9">
        <v>1</v>
      </c>
      <c r="AY22" s="9">
        <v>1</v>
      </c>
      <c r="AZ22" s="9">
        <v>1</v>
      </c>
      <c r="BA22" s="9">
        <v>1</v>
      </c>
      <c r="BB22" s="9">
        <v>1</v>
      </c>
      <c r="BC22" s="9">
        <v>1</v>
      </c>
      <c r="BD22" s="9">
        <v>0</v>
      </c>
      <c r="BE22" s="9">
        <v>1</v>
      </c>
      <c r="BF22" s="9">
        <v>1</v>
      </c>
      <c r="BG22" s="9">
        <v>0</v>
      </c>
      <c r="BH22" s="9">
        <v>0</v>
      </c>
      <c r="BI22" s="9">
        <v>0</v>
      </c>
      <c r="BJ22" s="9">
        <v>0</v>
      </c>
      <c r="BK22" s="9">
        <v>0</v>
      </c>
      <c r="BL22" s="9">
        <v>0</v>
      </c>
      <c r="BM22" s="9">
        <v>0</v>
      </c>
      <c r="BN22" s="9">
        <v>0</v>
      </c>
      <c r="BO22" s="9">
        <v>0</v>
      </c>
      <c r="BP22" s="9">
        <v>0</v>
      </c>
      <c r="BQ22" s="9">
        <v>1</v>
      </c>
      <c r="BR22" s="9">
        <v>1</v>
      </c>
    </row>
    <row r="23" spans="1:70" ht="16.5" customHeight="1" x14ac:dyDescent="0.25">
      <c r="A23" s="4">
        <v>22</v>
      </c>
      <c r="B23" s="5">
        <v>201012501</v>
      </c>
      <c r="C23" s="10" t="s">
        <v>41</v>
      </c>
      <c r="D23" s="10" t="s">
        <v>42</v>
      </c>
      <c r="E23" s="17">
        <f t="shared" si="2"/>
        <v>24</v>
      </c>
      <c r="F23" s="17">
        <f t="shared" si="3"/>
        <v>23</v>
      </c>
      <c r="G23" s="17">
        <f t="shared" si="0"/>
        <v>2</v>
      </c>
      <c r="H23" s="17">
        <f t="shared" si="1"/>
        <v>5</v>
      </c>
      <c r="I23" s="31">
        <f t="shared" si="4"/>
        <v>92.307692307692307</v>
      </c>
      <c r="J23" s="31">
        <f t="shared" si="5"/>
        <v>82.142857142857139</v>
      </c>
      <c r="K23" s="9">
        <v>1</v>
      </c>
      <c r="L23" s="9">
        <v>1</v>
      </c>
      <c r="M23" s="9">
        <v>1</v>
      </c>
      <c r="N23" s="9">
        <v>1</v>
      </c>
      <c r="O23" s="9">
        <v>1</v>
      </c>
      <c r="P23" s="9">
        <v>1</v>
      </c>
      <c r="Q23" s="9">
        <v>1</v>
      </c>
      <c r="R23" s="9">
        <v>1</v>
      </c>
      <c r="S23" s="9"/>
      <c r="T23" s="9"/>
      <c r="U23" s="9">
        <v>1</v>
      </c>
      <c r="V23" s="9">
        <v>1</v>
      </c>
      <c r="W23" s="9">
        <v>1</v>
      </c>
      <c r="X23" s="9">
        <v>1</v>
      </c>
      <c r="Y23" s="9">
        <v>1</v>
      </c>
      <c r="Z23" s="9">
        <v>1</v>
      </c>
      <c r="AA23" s="9">
        <v>1</v>
      </c>
      <c r="AB23" s="9">
        <v>0</v>
      </c>
      <c r="AC23" s="9">
        <v>0</v>
      </c>
      <c r="AD23" s="9">
        <v>0</v>
      </c>
      <c r="AE23" s="9">
        <v>1</v>
      </c>
      <c r="AF23" s="9">
        <v>1</v>
      </c>
      <c r="AG23" s="9">
        <v>1</v>
      </c>
      <c r="AH23" s="9">
        <v>1</v>
      </c>
      <c r="AI23" s="20"/>
      <c r="AJ23" s="20"/>
      <c r="AK23" s="20"/>
      <c r="AL23" s="20"/>
      <c r="AM23" s="9">
        <v>1</v>
      </c>
      <c r="AN23" s="9">
        <v>1</v>
      </c>
      <c r="AO23" s="9">
        <v>1</v>
      </c>
      <c r="AP23" s="9">
        <v>1</v>
      </c>
      <c r="AQ23" s="9">
        <v>1</v>
      </c>
      <c r="AR23" s="9">
        <v>0</v>
      </c>
      <c r="AS23" s="9">
        <v>1</v>
      </c>
      <c r="AT23" s="9">
        <v>1</v>
      </c>
      <c r="AU23" s="9">
        <v>1</v>
      </c>
      <c r="AV23" s="9">
        <v>1</v>
      </c>
      <c r="AW23" s="9">
        <v>1</v>
      </c>
      <c r="AX23" s="9">
        <v>1</v>
      </c>
      <c r="AY23" s="9">
        <v>1</v>
      </c>
      <c r="AZ23" s="9">
        <v>1</v>
      </c>
      <c r="BA23" s="9">
        <v>1</v>
      </c>
      <c r="BB23" s="9">
        <v>1</v>
      </c>
      <c r="BC23" s="9">
        <v>1</v>
      </c>
      <c r="BD23" s="9">
        <v>1</v>
      </c>
      <c r="BE23" s="9">
        <v>0</v>
      </c>
      <c r="BF23" s="9">
        <v>1</v>
      </c>
      <c r="BG23" s="9">
        <v>1</v>
      </c>
      <c r="BH23" s="9">
        <v>1</v>
      </c>
      <c r="BI23" s="9">
        <v>1</v>
      </c>
      <c r="BJ23" s="9">
        <v>1</v>
      </c>
      <c r="BK23" s="9">
        <v>1</v>
      </c>
      <c r="BL23" s="9">
        <v>1</v>
      </c>
      <c r="BM23" s="9">
        <v>0</v>
      </c>
      <c r="BN23" s="9">
        <v>0</v>
      </c>
      <c r="BO23" s="9">
        <v>1</v>
      </c>
      <c r="BP23" s="9">
        <v>1</v>
      </c>
      <c r="BQ23" s="9">
        <v>1</v>
      </c>
      <c r="BR23" s="9">
        <v>1</v>
      </c>
    </row>
    <row r="24" spans="1:70" x14ac:dyDescent="0.25">
      <c r="A24" s="2">
        <v>23</v>
      </c>
      <c r="B24" s="3">
        <v>201112030</v>
      </c>
      <c r="C24" s="8" t="s">
        <v>43</v>
      </c>
      <c r="D24" s="8" t="s">
        <v>44</v>
      </c>
      <c r="E24" s="17">
        <f t="shared" si="2"/>
        <v>21</v>
      </c>
      <c r="F24" s="17">
        <f t="shared" si="3"/>
        <v>26</v>
      </c>
      <c r="G24" s="17">
        <f t="shared" si="0"/>
        <v>5</v>
      </c>
      <c r="H24" s="17">
        <f t="shared" si="1"/>
        <v>2</v>
      </c>
      <c r="I24" s="31">
        <f t="shared" si="4"/>
        <v>80.769230769230774</v>
      </c>
      <c r="J24" s="31">
        <f t="shared" si="5"/>
        <v>92.857142857142861</v>
      </c>
      <c r="K24" s="9">
        <v>1</v>
      </c>
      <c r="L24" s="9">
        <v>1</v>
      </c>
      <c r="M24" s="9">
        <v>1</v>
      </c>
      <c r="N24" s="9">
        <v>1</v>
      </c>
      <c r="O24" s="9">
        <v>1</v>
      </c>
      <c r="P24" s="9">
        <v>1</v>
      </c>
      <c r="Q24" s="9">
        <v>1</v>
      </c>
      <c r="R24" s="9">
        <v>1</v>
      </c>
      <c r="S24" s="9"/>
      <c r="T24" s="9"/>
      <c r="U24" s="9">
        <v>1</v>
      </c>
      <c r="V24" s="9">
        <v>1</v>
      </c>
      <c r="W24" s="9">
        <v>1</v>
      </c>
      <c r="X24" s="9">
        <v>1</v>
      </c>
      <c r="Y24" s="9">
        <v>1</v>
      </c>
      <c r="Z24" s="9">
        <v>1</v>
      </c>
      <c r="AA24" s="9">
        <v>1</v>
      </c>
      <c r="AB24" s="9">
        <v>0</v>
      </c>
      <c r="AC24" s="9">
        <v>1</v>
      </c>
      <c r="AD24" s="9">
        <v>1</v>
      </c>
      <c r="AE24" s="9">
        <v>1</v>
      </c>
      <c r="AF24" s="9">
        <v>0</v>
      </c>
      <c r="AG24" s="9">
        <v>1</v>
      </c>
      <c r="AH24" s="9">
        <v>1</v>
      </c>
      <c r="AI24" s="20"/>
      <c r="AJ24" s="20"/>
      <c r="AK24" s="20"/>
      <c r="AL24" s="20"/>
      <c r="AM24" s="9">
        <v>1</v>
      </c>
      <c r="AN24" s="9">
        <v>1</v>
      </c>
      <c r="AO24" s="9">
        <v>1</v>
      </c>
      <c r="AP24" s="9">
        <v>1</v>
      </c>
      <c r="AQ24" s="9">
        <v>1</v>
      </c>
      <c r="AR24" s="9">
        <v>0</v>
      </c>
      <c r="AS24" s="9">
        <v>1</v>
      </c>
      <c r="AT24" s="9">
        <v>1</v>
      </c>
      <c r="AU24" s="9">
        <v>1</v>
      </c>
      <c r="AV24" s="9">
        <v>1</v>
      </c>
      <c r="AW24" s="9">
        <v>1</v>
      </c>
      <c r="AX24" s="9">
        <v>1</v>
      </c>
      <c r="AY24" s="9">
        <v>1</v>
      </c>
      <c r="AZ24" s="9">
        <v>1</v>
      </c>
      <c r="BA24" s="9">
        <v>1</v>
      </c>
      <c r="BB24" s="9">
        <v>1</v>
      </c>
      <c r="BC24" s="9">
        <v>0</v>
      </c>
      <c r="BD24" s="9">
        <v>0</v>
      </c>
      <c r="BE24" s="9">
        <v>0</v>
      </c>
      <c r="BF24" s="9">
        <v>0</v>
      </c>
      <c r="BG24" s="9">
        <v>1</v>
      </c>
      <c r="BH24" s="9">
        <v>1</v>
      </c>
      <c r="BI24" s="9">
        <v>1</v>
      </c>
      <c r="BJ24" s="9">
        <v>1</v>
      </c>
      <c r="BK24" s="9">
        <v>1</v>
      </c>
      <c r="BL24" s="9">
        <v>1</v>
      </c>
      <c r="BM24" s="9">
        <v>1</v>
      </c>
      <c r="BN24" s="9">
        <v>1</v>
      </c>
      <c r="BO24" s="9">
        <v>1</v>
      </c>
      <c r="BP24" s="9">
        <v>1</v>
      </c>
      <c r="BQ24" s="9">
        <v>1</v>
      </c>
      <c r="BR24" s="9">
        <v>1</v>
      </c>
    </row>
    <row r="25" spans="1:70" x14ac:dyDescent="0.25">
      <c r="A25" s="4">
        <v>24</v>
      </c>
      <c r="B25" s="5">
        <v>201112035</v>
      </c>
      <c r="C25" s="10" t="s">
        <v>45</v>
      </c>
      <c r="D25" s="10" t="s">
        <v>46</v>
      </c>
      <c r="E25" s="17">
        <f t="shared" si="2"/>
        <v>22</v>
      </c>
      <c r="F25" s="17">
        <f t="shared" si="3"/>
        <v>26</v>
      </c>
      <c r="G25" s="17">
        <f t="shared" si="0"/>
        <v>4</v>
      </c>
      <c r="H25" s="17">
        <f t="shared" si="1"/>
        <v>2</v>
      </c>
      <c r="I25" s="31">
        <f t="shared" si="4"/>
        <v>84.615384615384613</v>
      </c>
      <c r="J25" s="31">
        <f t="shared" si="5"/>
        <v>92.857142857142861</v>
      </c>
      <c r="K25" s="9">
        <v>1</v>
      </c>
      <c r="L25" s="9">
        <v>1</v>
      </c>
      <c r="M25" s="9">
        <v>1</v>
      </c>
      <c r="N25" s="9">
        <v>1</v>
      </c>
      <c r="O25" s="9">
        <v>1</v>
      </c>
      <c r="P25" s="9">
        <v>1</v>
      </c>
      <c r="Q25" s="9">
        <v>1</v>
      </c>
      <c r="R25" s="9">
        <v>1</v>
      </c>
      <c r="S25" s="9"/>
      <c r="T25" s="9"/>
      <c r="U25" s="9">
        <v>1</v>
      </c>
      <c r="V25" s="9">
        <v>1</v>
      </c>
      <c r="W25" s="9">
        <v>1</v>
      </c>
      <c r="X25" s="9">
        <v>1</v>
      </c>
      <c r="Y25" s="9">
        <v>1</v>
      </c>
      <c r="Z25" s="9">
        <v>1</v>
      </c>
      <c r="AA25" s="9">
        <v>1</v>
      </c>
      <c r="AB25" s="9">
        <v>1</v>
      </c>
      <c r="AC25" s="9">
        <v>1</v>
      </c>
      <c r="AD25" s="9">
        <v>1</v>
      </c>
      <c r="AE25" s="9">
        <v>1</v>
      </c>
      <c r="AF25" s="9">
        <v>0</v>
      </c>
      <c r="AG25" s="9">
        <v>1</v>
      </c>
      <c r="AH25" s="9">
        <v>1</v>
      </c>
      <c r="AI25" s="20"/>
      <c r="AJ25" s="20"/>
      <c r="AK25" s="20"/>
      <c r="AL25" s="20"/>
      <c r="AM25" s="9">
        <v>1</v>
      </c>
      <c r="AN25" s="9">
        <v>1</v>
      </c>
      <c r="AO25" s="9">
        <v>1</v>
      </c>
      <c r="AP25" s="9">
        <v>1</v>
      </c>
      <c r="AQ25" s="9">
        <v>1</v>
      </c>
      <c r="AR25" s="9">
        <v>0</v>
      </c>
      <c r="AS25" s="9">
        <v>1</v>
      </c>
      <c r="AT25" s="9">
        <v>1</v>
      </c>
      <c r="AU25" s="9">
        <v>1</v>
      </c>
      <c r="AV25" s="9">
        <v>1</v>
      </c>
      <c r="AW25" s="9">
        <v>1</v>
      </c>
      <c r="AX25" s="9">
        <v>1</v>
      </c>
      <c r="AY25" s="9">
        <v>1</v>
      </c>
      <c r="AZ25" s="9">
        <v>1</v>
      </c>
      <c r="BA25" s="9">
        <v>0</v>
      </c>
      <c r="BB25" s="9">
        <v>0</v>
      </c>
      <c r="BC25" s="9">
        <v>0</v>
      </c>
      <c r="BD25" s="9">
        <v>0</v>
      </c>
      <c r="BE25" s="9">
        <v>1</v>
      </c>
      <c r="BF25" s="9">
        <v>1</v>
      </c>
      <c r="BG25" s="9">
        <v>1</v>
      </c>
      <c r="BH25" s="9">
        <v>1</v>
      </c>
      <c r="BI25" s="9">
        <v>1</v>
      </c>
      <c r="BJ25" s="9">
        <v>1</v>
      </c>
      <c r="BK25" s="9">
        <v>1</v>
      </c>
      <c r="BL25" s="9">
        <v>1</v>
      </c>
      <c r="BM25" s="9">
        <v>1</v>
      </c>
      <c r="BN25" s="9">
        <v>1</v>
      </c>
      <c r="BO25" s="9">
        <v>1</v>
      </c>
      <c r="BP25" s="9">
        <v>1</v>
      </c>
      <c r="BQ25" s="9">
        <v>1</v>
      </c>
      <c r="BR25" s="9">
        <v>1</v>
      </c>
    </row>
    <row r="26" spans="1:70" x14ac:dyDescent="0.25">
      <c r="A26" s="2">
        <v>25</v>
      </c>
      <c r="B26" s="3">
        <v>200912045</v>
      </c>
      <c r="C26" s="8" t="s">
        <v>98</v>
      </c>
      <c r="D26" s="8" t="s">
        <v>99</v>
      </c>
      <c r="E26" s="17">
        <f t="shared" si="2"/>
        <v>12</v>
      </c>
      <c r="F26" s="17">
        <f t="shared" si="3"/>
        <v>16</v>
      </c>
      <c r="G26" s="17">
        <f t="shared" si="0"/>
        <v>14</v>
      </c>
      <c r="H26" s="17">
        <f t="shared" si="1"/>
        <v>12</v>
      </c>
      <c r="I26" s="31">
        <f t="shared" si="4"/>
        <v>46.153846153846153</v>
      </c>
      <c r="J26" s="31">
        <f t="shared" si="5"/>
        <v>57.142857142857139</v>
      </c>
      <c r="K26" s="9">
        <v>0</v>
      </c>
      <c r="L26" s="9">
        <v>0</v>
      </c>
      <c r="M26" s="9">
        <v>1</v>
      </c>
      <c r="N26" s="9">
        <v>1</v>
      </c>
      <c r="O26" s="9">
        <v>1</v>
      </c>
      <c r="P26" s="9">
        <v>1</v>
      </c>
      <c r="Q26" s="9">
        <v>1</v>
      </c>
      <c r="R26" s="9">
        <v>1</v>
      </c>
      <c r="S26" s="9"/>
      <c r="T26" s="9"/>
      <c r="U26" s="9">
        <v>0</v>
      </c>
      <c r="V26" s="9">
        <v>0</v>
      </c>
      <c r="W26" s="9">
        <v>1</v>
      </c>
      <c r="X26" s="9">
        <v>1</v>
      </c>
      <c r="Y26" s="9">
        <v>1</v>
      </c>
      <c r="Z26" s="9">
        <v>1</v>
      </c>
      <c r="AA26" s="9">
        <v>1</v>
      </c>
      <c r="AB26" s="9">
        <v>1</v>
      </c>
      <c r="AC26" s="9">
        <v>1</v>
      </c>
      <c r="AD26" s="9">
        <v>1</v>
      </c>
      <c r="AE26" s="9">
        <v>0</v>
      </c>
      <c r="AF26" s="9">
        <v>0</v>
      </c>
      <c r="AG26" s="9">
        <v>1</v>
      </c>
      <c r="AH26" s="9">
        <v>1</v>
      </c>
      <c r="AI26" s="20"/>
      <c r="AJ26" s="20"/>
      <c r="AK26" s="20"/>
      <c r="AL26" s="20"/>
      <c r="AM26" s="9">
        <v>0</v>
      </c>
      <c r="AN26" s="9">
        <v>0</v>
      </c>
      <c r="AO26" s="9">
        <v>0</v>
      </c>
      <c r="AP26" s="9">
        <v>1</v>
      </c>
      <c r="AQ26" s="9">
        <v>1</v>
      </c>
      <c r="AR26" s="9">
        <v>1</v>
      </c>
      <c r="AS26" s="9">
        <v>1</v>
      </c>
      <c r="AT26" s="9">
        <v>1</v>
      </c>
      <c r="AU26" s="9">
        <v>0</v>
      </c>
      <c r="AV26" s="9">
        <v>0</v>
      </c>
      <c r="AW26" s="9">
        <v>0</v>
      </c>
      <c r="AX26" s="9">
        <v>1</v>
      </c>
      <c r="AY26" s="9">
        <v>1</v>
      </c>
      <c r="AZ26" s="9">
        <v>1</v>
      </c>
      <c r="BA26" s="9">
        <v>1</v>
      </c>
      <c r="BB26" s="9">
        <v>1</v>
      </c>
      <c r="BC26" s="9">
        <v>0</v>
      </c>
      <c r="BD26" s="9">
        <v>0</v>
      </c>
      <c r="BE26" s="9">
        <v>0</v>
      </c>
      <c r="BF26" s="9">
        <v>0</v>
      </c>
      <c r="BG26" s="9">
        <v>1</v>
      </c>
      <c r="BH26" s="9">
        <v>1</v>
      </c>
      <c r="BI26" s="9">
        <v>0</v>
      </c>
      <c r="BJ26" s="9">
        <v>0</v>
      </c>
      <c r="BK26" s="9">
        <v>0</v>
      </c>
      <c r="BL26" s="9">
        <v>0</v>
      </c>
      <c r="BM26" s="9">
        <v>0</v>
      </c>
      <c r="BN26" s="9">
        <v>0</v>
      </c>
      <c r="BO26" s="9">
        <v>0</v>
      </c>
      <c r="BP26" s="9">
        <v>0</v>
      </c>
      <c r="BQ26" s="9">
        <v>0</v>
      </c>
      <c r="BR26" s="9">
        <v>0</v>
      </c>
    </row>
    <row r="27" spans="1:70" x14ac:dyDescent="0.25">
      <c r="A27" s="4">
        <v>26</v>
      </c>
      <c r="B27" s="5">
        <v>201012019</v>
      </c>
      <c r="C27" s="10" t="s">
        <v>111</v>
      </c>
      <c r="D27" s="10" t="s">
        <v>112</v>
      </c>
      <c r="E27" s="17">
        <f t="shared" si="2"/>
        <v>24</v>
      </c>
      <c r="F27" s="17">
        <f t="shared" si="3"/>
        <v>26</v>
      </c>
      <c r="G27" s="17">
        <f t="shared" si="0"/>
        <v>2</v>
      </c>
      <c r="H27" s="17">
        <f t="shared" si="1"/>
        <v>2</v>
      </c>
      <c r="I27" s="31">
        <f t="shared" si="4"/>
        <v>92.307692307692307</v>
      </c>
      <c r="J27" s="31">
        <f t="shared" si="5"/>
        <v>92.857142857142861</v>
      </c>
      <c r="K27" s="9">
        <v>1</v>
      </c>
      <c r="L27" s="9">
        <v>1</v>
      </c>
      <c r="M27" s="9">
        <v>1</v>
      </c>
      <c r="N27" s="9">
        <v>1</v>
      </c>
      <c r="O27" s="9">
        <v>1</v>
      </c>
      <c r="P27" s="9">
        <v>1</v>
      </c>
      <c r="Q27" s="9">
        <v>1</v>
      </c>
      <c r="R27" s="9">
        <v>1</v>
      </c>
      <c r="S27" s="9"/>
      <c r="T27" s="9"/>
      <c r="U27" s="9">
        <v>1</v>
      </c>
      <c r="V27" s="9">
        <v>1</v>
      </c>
      <c r="W27" s="9">
        <v>1</v>
      </c>
      <c r="X27" s="9">
        <v>1</v>
      </c>
      <c r="Y27" s="9">
        <v>1</v>
      </c>
      <c r="Z27" s="9">
        <v>0</v>
      </c>
      <c r="AA27" s="9">
        <v>0</v>
      </c>
      <c r="AB27" s="9">
        <v>0</v>
      </c>
      <c r="AC27" s="9">
        <v>1</v>
      </c>
      <c r="AD27" s="9">
        <v>1</v>
      </c>
      <c r="AE27" s="9">
        <v>1</v>
      </c>
      <c r="AF27" s="9">
        <v>1</v>
      </c>
      <c r="AG27" s="9">
        <v>1</v>
      </c>
      <c r="AH27" s="9">
        <v>1</v>
      </c>
      <c r="AI27" s="20"/>
      <c r="AJ27" s="20"/>
      <c r="AK27" s="20"/>
      <c r="AL27" s="20"/>
      <c r="AM27" s="9">
        <v>1</v>
      </c>
      <c r="AN27" s="9">
        <v>1</v>
      </c>
      <c r="AO27" s="9">
        <v>1</v>
      </c>
      <c r="AP27" s="9">
        <v>1</v>
      </c>
      <c r="AQ27" s="9">
        <v>1</v>
      </c>
      <c r="AR27" s="9">
        <v>1</v>
      </c>
      <c r="AS27" s="9">
        <v>1</v>
      </c>
      <c r="AT27" s="9">
        <v>1</v>
      </c>
      <c r="AU27" s="9">
        <v>1</v>
      </c>
      <c r="AV27" s="9">
        <v>1</v>
      </c>
      <c r="AW27" s="9">
        <v>1</v>
      </c>
      <c r="AX27" s="9">
        <v>1</v>
      </c>
      <c r="AY27" s="9">
        <v>1</v>
      </c>
      <c r="AZ27" s="9">
        <v>1</v>
      </c>
      <c r="BA27" s="9">
        <v>0</v>
      </c>
      <c r="BB27" s="9">
        <v>1</v>
      </c>
      <c r="BC27" s="9">
        <v>1</v>
      </c>
      <c r="BD27" s="9">
        <v>1</v>
      </c>
      <c r="BE27" s="9">
        <v>1</v>
      </c>
      <c r="BF27" s="9">
        <v>1</v>
      </c>
      <c r="BG27" s="9">
        <v>1</v>
      </c>
      <c r="BH27" s="9">
        <v>1</v>
      </c>
      <c r="BI27" s="9">
        <v>1</v>
      </c>
      <c r="BJ27" s="9">
        <v>1</v>
      </c>
      <c r="BK27" s="9">
        <v>1</v>
      </c>
      <c r="BL27" s="9">
        <v>1</v>
      </c>
      <c r="BM27" s="9">
        <v>1</v>
      </c>
      <c r="BN27" s="9">
        <v>1</v>
      </c>
      <c r="BO27" s="9">
        <v>1</v>
      </c>
      <c r="BP27" s="9">
        <v>1</v>
      </c>
      <c r="BQ27" s="9">
        <v>1</v>
      </c>
      <c r="BR27" s="9">
        <v>1</v>
      </c>
    </row>
    <row r="28" spans="1:70" ht="15" customHeight="1" x14ac:dyDescent="0.25">
      <c r="A28" s="2">
        <v>27</v>
      </c>
      <c r="B28" s="3">
        <v>201012003</v>
      </c>
      <c r="C28" s="8" t="s">
        <v>100</v>
      </c>
      <c r="D28" s="8" t="s">
        <v>101</v>
      </c>
      <c r="E28" s="17">
        <f t="shared" si="2"/>
        <v>19</v>
      </c>
      <c r="F28" s="17">
        <f t="shared" si="3"/>
        <v>28</v>
      </c>
      <c r="G28" s="17">
        <f t="shared" si="0"/>
        <v>7</v>
      </c>
      <c r="H28" s="17">
        <f t="shared" si="1"/>
        <v>0</v>
      </c>
      <c r="I28" s="31">
        <f t="shared" si="4"/>
        <v>73.076923076923066</v>
      </c>
      <c r="J28" s="31">
        <f t="shared" si="5"/>
        <v>100</v>
      </c>
      <c r="K28" s="9">
        <v>0</v>
      </c>
      <c r="L28" s="9">
        <v>0</v>
      </c>
      <c r="M28" s="9">
        <v>1</v>
      </c>
      <c r="N28" s="9">
        <v>1</v>
      </c>
      <c r="O28" s="9">
        <v>1</v>
      </c>
      <c r="P28" s="9">
        <v>1</v>
      </c>
      <c r="Q28" s="9">
        <v>1</v>
      </c>
      <c r="R28" s="9">
        <v>1</v>
      </c>
      <c r="S28" s="9"/>
      <c r="T28" s="9"/>
      <c r="U28" s="9">
        <v>1</v>
      </c>
      <c r="V28" s="9">
        <v>1</v>
      </c>
      <c r="W28" s="9">
        <v>0</v>
      </c>
      <c r="X28" s="9">
        <v>0</v>
      </c>
      <c r="Y28" s="9">
        <v>1</v>
      </c>
      <c r="Z28" s="9">
        <v>1</v>
      </c>
      <c r="AA28" s="9">
        <v>1</v>
      </c>
      <c r="AB28" s="9">
        <v>1</v>
      </c>
      <c r="AC28" s="9">
        <v>1</v>
      </c>
      <c r="AD28" s="9">
        <v>1</v>
      </c>
      <c r="AE28" s="9">
        <v>1</v>
      </c>
      <c r="AF28" s="9">
        <v>1</v>
      </c>
      <c r="AG28" s="9">
        <v>1</v>
      </c>
      <c r="AH28" s="9">
        <v>1</v>
      </c>
      <c r="AI28" s="20"/>
      <c r="AJ28" s="20"/>
      <c r="AK28" s="20"/>
      <c r="AL28" s="20"/>
      <c r="AM28" s="9">
        <v>1</v>
      </c>
      <c r="AN28" s="9">
        <v>1</v>
      </c>
      <c r="AO28" s="9">
        <v>1</v>
      </c>
      <c r="AP28" s="9">
        <v>1</v>
      </c>
      <c r="AQ28" s="9">
        <v>1</v>
      </c>
      <c r="AR28" s="9">
        <v>1</v>
      </c>
      <c r="AS28" s="9">
        <v>1</v>
      </c>
      <c r="AT28" s="9">
        <v>1</v>
      </c>
      <c r="AU28" s="9">
        <v>1</v>
      </c>
      <c r="AV28" s="9">
        <v>1</v>
      </c>
      <c r="AW28" s="9">
        <v>1</v>
      </c>
      <c r="AX28" s="9">
        <v>1</v>
      </c>
      <c r="AY28" s="9">
        <v>1</v>
      </c>
      <c r="AZ28" s="9">
        <v>1</v>
      </c>
      <c r="BA28" s="9">
        <v>1</v>
      </c>
      <c r="BB28" s="9">
        <v>1</v>
      </c>
      <c r="BC28" s="9">
        <v>1</v>
      </c>
      <c r="BD28" s="9">
        <v>0</v>
      </c>
      <c r="BE28" s="9">
        <v>1</v>
      </c>
      <c r="BF28" s="9">
        <v>1</v>
      </c>
      <c r="BG28" s="9">
        <v>1</v>
      </c>
      <c r="BH28" s="9">
        <v>1</v>
      </c>
      <c r="BI28" s="9">
        <v>1</v>
      </c>
      <c r="BJ28" s="9">
        <v>1</v>
      </c>
      <c r="BK28" s="9">
        <v>1</v>
      </c>
      <c r="BL28" s="9">
        <v>1</v>
      </c>
      <c r="BM28" s="9">
        <v>1</v>
      </c>
      <c r="BN28" s="9">
        <v>1</v>
      </c>
      <c r="BO28" s="9">
        <v>0</v>
      </c>
      <c r="BP28" s="9">
        <v>0</v>
      </c>
      <c r="BQ28" s="9">
        <v>1</v>
      </c>
      <c r="BR28" s="9">
        <v>1</v>
      </c>
    </row>
    <row r="29" spans="1:70" x14ac:dyDescent="0.25">
      <c r="A29" s="4">
        <v>28</v>
      </c>
      <c r="B29" s="5">
        <v>201012039</v>
      </c>
      <c r="C29" s="10" t="s">
        <v>71</v>
      </c>
      <c r="D29" s="10" t="s">
        <v>72</v>
      </c>
      <c r="E29" s="17">
        <f t="shared" si="2"/>
        <v>18</v>
      </c>
      <c r="F29" s="17">
        <f t="shared" si="3"/>
        <v>24</v>
      </c>
      <c r="G29" s="17">
        <f t="shared" si="0"/>
        <v>8</v>
      </c>
      <c r="H29" s="17">
        <f t="shared" si="1"/>
        <v>4</v>
      </c>
      <c r="I29" s="31">
        <f t="shared" si="4"/>
        <v>69.230769230769226</v>
      </c>
      <c r="J29" s="31">
        <f t="shared" si="5"/>
        <v>85.714285714285708</v>
      </c>
      <c r="K29" s="9">
        <v>1</v>
      </c>
      <c r="L29" s="9">
        <v>1</v>
      </c>
      <c r="M29" s="9">
        <v>1</v>
      </c>
      <c r="N29" s="9">
        <v>1</v>
      </c>
      <c r="O29" s="9">
        <v>1</v>
      </c>
      <c r="P29" s="9">
        <v>1</v>
      </c>
      <c r="Q29" s="9">
        <v>1</v>
      </c>
      <c r="R29" s="9">
        <v>1</v>
      </c>
      <c r="S29" s="9"/>
      <c r="T29" s="9"/>
      <c r="U29" s="9">
        <v>1</v>
      </c>
      <c r="V29" s="9">
        <v>1</v>
      </c>
      <c r="W29" s="9">
        <v>1</v>
      </c>
      <c r="X29" s="9">
        <v>0</v>
      </c>
      <c r="Y29" s="9">
        <v>0</v>
      </c>
      <c r="Z29" s="9">
        <v>0</v>
      </c>
      <c r="AA29" s="9">
        <v>1</v>
      </c>
      <c r="AB29" s="9">
        <v>1</v>
      </c>
      <c r="AC29" s="9">
        <v>0</v>
      </c>
      <c r="AD29" s="9">
        <v>0</v>
      </c>
      <c r="AE29" s="9">
        <v>1</v>
      </c>
      <c r="AF29" s="9">
        <v>1</v>
      </c>
      <c r="AG29" s="9">
        <v>1</v>
      </c>
      <c r="AH29" s="9">
        <v>1</v>
      </c>
      <c r="AI29" s="20"/>
      <c r="AJ29" s="20"/>
      <c r="AK29" s="20"/>
      <c r="AL29" s="20"/>
      <c r="AM29" s="9">
        <v>0</v>
      </c>
      <c r="AN29" s="9">
        <v>0</v>
      </c>
      <c r="AO29" s="9">
        <v>1</v>
      </c>
      <c r="AP29" s="9">
        <v>1</v>
      </c>
      <c r="AQ29" s="9">
        <v>1</v>
      </c>
      <c r="AR29" s="9">
        <v>0</v>
      </c>
      <c r="AS29" s="9">
        <v>1</v>
      </c>
      <c r="AT29" s="9">
        <v>1</v>
      </c>
      <c r="AU29" s="9">
        <v>1</v>
      </c>
      <c r="AV29" s="9">
        <v>1</v>
      </c>
      <c r="AW29" s="9">
        <v>1</v>
      </c>
      <c r="AX29" s="9">
        <v>1</v>
      </c>
      <c r="AY29" s="9">
        <v>1</v>
      </c>
      <c r="AZ29" s="9">
        <v>1</v>
      </c>
      <c r="BA29" s="9">
        <v>1</v>
      </c>
      <c r="BB29" s="9">
        <v>1</v>
      </c>
      <c r="BC29" s="9">
        <v>1</v>
      </c>
      <c r="BD29" s="9">
        <v>1</v>
      </c>
      <c r="BE29" s="9">
        <v>1</v>
      </c>
      <c r="BF29" s="9">
        <v>1</v>
      </c>
      <c r="BG29" s="9">
        <v>1</v>
      </c>
      <c r="BH29" s="9">
        <v>1</v>
      </c>
      <c r="BI29" s="9">
        <v>1</v>
      </c>
      <c r="BJ29" s="9">
        <v>1</v>
      </c>
      <c r="BK29" s="9">
        <v>0</v>
      </c>
      <c r="BL29" s="9">
        <v>0</v>
      </c>
      <c r="BM29" s="9">
        <v>1</v>
      </c>
      <c r="BN29" s="9">
        <v>1</v>
      </c>
      <c r="BO29" s="9">
        <v>0</v>
      </c>
      <c r="BP29" s="9">
        <v>0</v>
      </c>
      <c r="BQ29" s="9">
        <v>1</v>
      </c>
      <c r="BR29" s="9">
        <v>1</v>
      </c>
    </row>
    <row r="30" spans="1:70" x14ac:dyDescent="0.25">
      <c r="A30" s="2">
        <v>29</v>
      </c>
      <c r="B30" s="3">
        <v>201012048</v>
      </c>
      <c r="C30" s="8" t="s">
        <v>81</v>
      </c>
      <c r="D30" s="8" t="s">
        <v>82</v>
      </c>
      <c r="E30" s="17">
        <f t="shared" si="2"/>
        <v>21</v>
      </c>
      <c r="F30" s="17">
        <f t="shared" si="3"/>
        <v>26</v>
      </c>
      <c r="G30" s="17">
        <f t="shared" si="0"/>
        <v>5</v>
      </c>
      <c r="H30" s="17">
        <f t="shared" si="1"/>
        <v>2</v>
      </c>
      <c r="I30" s="31">
        <f t="shared" si="4"/>
        <v>80.769230769230774</v>
      </c>
      <c r="J30" s="31">
        <f t="shared" si="5"/>
        <v>92.857142857142861</v>
      </c>
      <c r="K30" s="9">
        <v>1</v>
      </c>
      <c r="L30" s="9">
        <v>1</v>
      </c>
      <c r="M30" s="9">
        <v>1</v>
      </c>
      <c r="N30" s="9">
        <v>1</v>
      </c>
      <c r="O30" s="9">
        <v>1</v>
      </c>
      <c r="P30" s="9">
        <v>1</v>
      </c>
      <c r="Q30" s="9">
        <v>1</v>
      </c>
      <c r="R30" s="9">
        <v>1</v>
      </c>
      <c r="S30" s="9"/>
      <c r="T30" s="9"/>
      <c r="U30" s="9">
        <v>1</v>
      </c>
      <c r="V30" s="9">
        <v>1</v>
      </c>
      <c r="W30" s="9">
        <v>1</v>
      </c>
      <c r="X30" s="9">
        <v>1</v>
      </c>
      <c r="Y30" s="9">
        <v>1</v>
      </c>
      <c r="Z30" s="9">
        <v>1</v>
      </c>
      <c r="AA30" s="9">
        <v>0</v>
      </c>
      <c r="AB30" s="9">
        <v>0</v>
      </c>
      <c r="AC30" s="9">
        <v>1</v>
      </c>
      <c r="AD30" s="9">
        <v>1</v>
      </c>
      <c r="AE30" s="9">
        <v>1</v>
      </c>
      <c r="AF30" s="9">
        <v>0</v>
      </c>
      <c r="AG30" s="9">
        <v>1</v>
      </c>
      <c r="AH30" s="9">
        <v>1</v>
      </c>
      <c r="AI30" s="20"/>
      <c r="AJ30" s="20"/>
      <c r="AK30" s="20"/>
      <c r="AL30" s="20"/>
      <c r="AM30" s="9">
        <v>1</v>
      </c>
      <c r="AN30" s="9">
        <v>1</v>
      </c>
      <c r="AO30" s="9">
        <v>1</v>
      </c>
      <c r="AP30" s="9">
        <v>1</v>
      </c>
      <c r="AQ30" s="9">
        <v>1</v>
      </c>
      <c r="AR30" s="9">
        <v>1</v>
      </c>
      <c r="AS30" s="9">
        <v>1</v>
      </c>
      <c r="AT30" s="9">
        <v>1</v>
      </c>
      <c r="AU30" s="9">
        <v>1</v>
      </c>
      <c r="AV30" s="9">
        <v>1</v>
      </c>
      <c r="AW30" s="9">
        <v>1</v>
      </c>
      <c r="AX30" s="9">
        <v>1</v>
      </c>
      <c r="AY30" s="9">
        <v>1</v>
      </c>
      <c r="AZ30" s="9">
        <v>1</v>
      </c>
      <c r="BA30" s="9">
        <v>1</v>
      </c>
      <c r="BB30" s="9">
        <v>1</v>
      </c>
      <c r="BC30" s="9">
        <v>0</v>
      </c>
      <c r="BD30" s="9">
        <v>0</v>
      </c>
      <c r="BE30" s="9">
        <v>1</v>
      </c>
      <c r="BF30" s="9">
        <v>1</v>
      </c>
      <c r="BG30" s="9">
        <v>1</v>
      </c>
      <c r="BH30" s="9">
        <v>1</v>
      </c>
      <c r="BI30" s="9">
        <v>0</v>
      </c>
      <c r="BJ30" s="9">
        <v>0</v>
      </c>
      <c r="BK30" s="9">
        <v>1</v>
      </c>
      <c r="BL30" s="9">
        <v>1</v>
      </c>
      <c r="BM30" s="9">
        <v>1</v>
      </c>
      <c r="BN30" s="9">
        <v>1</v>
      </c>
      <c r="BO30" s="9">
        <v>1</v>
      </c>
      <c r="BP30" s="9">
        <v>1</v>
      </c>
      <c r="BQ30" s="9">
        <v>1</v>
      </c>
      <c r="BR30" s="9">
        <v>1</v>
      </c>
    </row>
    <row r="31" spans="1:70" x14ac:dyDescent="0.25">
      <c r="A31" s="4">
        <v>30</v>
      </c>
      <c r="B31" s="5">
        <v>201112010</v>
      </c>
      <c r="C31" s="10" t="s">
        <v>91</v>
      </c>
      <c r="D31" s="10" t="s">
        <v>92</v>
      </c>
      <c r="E31" s="17">
        <f t="shared" si="2"/>
        <v>20</v>
      </c>
      <c r="F31" s="17">
        <f t="shared" si="3"/>
        <v>26</v>
      </c>
      <c r="G31" s="17">
        <f t="shared" si="0"/>
        <v>6</v>
      </c>
      <c r="H31" s="17">
        <f t="shared" si="1"/>
        <v>2</v>
      </c>
      <c r="I31" s="31">
        <f t="shared" si="4"/>
        <v>76.923076923076934</v>
      </c>
      <c r="J31" s="31">
        <f t="shared" si="5"/>
        <v>92.857142857142861</v>
      </c>
      <c r="K31" s="9">
        <v>1</v>
      </c>
      <c r="L31" s="9">
        <v>1</v>
      </c>
      <c r="M31" s="9">
        <v>1</v>
      </c>
      <c r="N31" s="9">
        <v>1</v>
      </c>
      <c r="O31" s="9">
        <v>1</v>
      </c>
      <c r="P31" s="9">
        <v>1</v>
      </c>
      <c r="Q31" s="9">
        <v>1</v>
      </c>
      <c r="R31" s="9">
        <v>1</v>
      </c>
      <c r="S31" s="9"/>
      <c r="T31" s="9"/>
      <c r="U31" s="9">
        <v>1</v>
      </c>
      <c r="V31" s="9">
        <v>1</v>
      </c>
      <c r="W31" s="9">
        <v>1</v>
      </c>
      <c r="X31" s="9">
        <v>1</v>
      </c>
      <c r="Y31" s="9">
        <v>1</v>
      </c>
      <c r="Z31" s="9">
        <v>1</v>
      </c>
      <c r="AA31" s="9">
        <v>1</v>
      </c>
      <c r="AB31" s="9">
        <v>0</v>
      </c>
      <c r="AC31" s="9">
        <v>1</v>
      </c>
      <c r="AD31" s="9">
        <v>1</v>
      </c>
      <c r="AE31" s="9">
        <v>1</v>
      </c>
      <c r="AF31" s="9">
        <v>0</v>
      </c>
      <c r="AG31" s="9">
        <v>1</v>
      </c>
      <c r="AH31" s="9">
        <v>1</v>
      </c>
      <c r="AI31" s="20"/>
      <c r="AJ31" s="20"/>
      <c r="AK31" s="20"/>
      <c r="AL31" s="20"/>
      <c r="AM31" s="9">
        <v>1</v>
      </c>
      <c r="AN31" s="9">
        <v>1</v>
      </c>
      <c r="AO31" s="9">
        <v>1</v>
      </c>
      <c r="AP31" s="9">
        <v>1</v>
      </c>
      <c r="AQ31" s="9">
        <v>1</v>
      </c>
      <c r="AR31" s="9">
        <v>0</v>
      </c>
      <c r="AS31" s="9">
        <v>1</v>
      </c>
      <c r="AT31" s="9">
        <v>1</v>
      </c>
      <c r="AU31" s="9">
        <v>1</v>
      </c>
      <c r="AV31" s="9">
        <v>1</v>
      </c>
      <c r="AW31" s="9">
        <v>1</v>
      </c>
      <c r="AX31" s="9">
        <v>1</v>
      </c>
      <c r="AY31" s="9">
        <v>1</v>
      </c>
      <c r="AZ31" s="9">
        <v>1</v>
      </c>
      <c r="BA31" s="9">
        <v>1</v>
      </c>
      <c r="BB31" s="9">
        <v>1</v>
      </c>
      <c r="BC31" s="9">
        <v>1</v>
      </c>
      <c r="BD31" s="9">
        <v>0</v>
      </c>
      <c r="BE31" s="9">
        <v>1</v>
      </c>
      <c r="BF31" s="9">
        <v>1</v>
      </c>
      <c r="BG31" s="9">
        <v>0</v>
      </c>
      <c r="BH31" s="9">
        <v>0</v>
      </c>
      <c r="BI31" s="9">
        <v>0</v>
      </c>
      <c r="BJ31" s="9">
        <v>0</v>
      </c>
      <c r="BK31" s="9">
        <v>1</v>
      </c>
      <c r="BL31" s="9">
        <v>1</v>
      </c>
      <c r="BM31" s="9">
        <v>1</v>
      </c>
      <c r="BN31" s="9">
        <v>1</v>
      </c>
      <c r="BO31" s="9">
        <v>1</v>
      </c>
      <c r="BP31" s="9">
        <v>1</v>
      </c>
      <c r="BQ31" s="9">
        <v>1</v>
      </c>
      <c r="BR31" s="9">
        <v>1</v>
      </c>
    </row>
    <row r="32" spans="1:70" x14ac:dyDescent="0.25">
      <c r="A32" s="2">
        <v>31</v>
      </c>
      <c r="B32" s="3">
        <v>201012028</v>
      </c>
      <c r="C32" s="8" t="s">
        <v>193</v>
      </c>
      <c r="D32" s="8" t="s">
        <v>194</v>
      </c>
      <c r="E32" s="17">
        <f t="shared" si="2"/>
        <v>14</v>
      </c>
      <c r="F32" s="17">
        <f t="shared" si="3"/>
        <v>18</v>
      </c>
      <c r="G32" s="17">
        <f t="shared" si="0"/>
        <v>12</v>
      </c>
      <c r="H32" s="17">
        <f t="shared" si="1"/>
        <v>10</v>
      </c>
      <c r="I32" s="31">
        <f t="shared" si="4"/>
        <v>53.846153846153847</v>
      </c>
      <c r="J32" s="31">
        <f t="shared" si="5"/>
        <v>64.285714285714292</v>
      </c>
      <c r="K32" s="9">
        <v>1</v>
      </c>
      <c r="L32" s="9">
        <v>1</v>
      </c>
      <c r="M32" s="9">
        <v>1</v>
      </c>
      <c r="N32" s="9">
        <v>1</v>
      </c>
      <c r="O32" s="9">
        <v>1</v>
      </c>
      <c r="P32" s="9">
        <v>1</v>
      </c>
      <c r="Q32" s="9">
        <v>1</v>
      </c>
      <c r="R32" s="9">
        <v>1</v>
      </c>
      <c r="S32" s="9"/>
      <c r="T32" s="9"/>
      <c r="U32" s="9">
        <v>1</v>
      </c>
      <c r="V32" s="9">
        <v>1</v>
      </c>
      <c r="W32" s="9">
        <v>1</v>
      </c>
      <c r="X32" s="9">
        <v>1</v>
      </c>
      <c r="Y32" s="9">
        <v>1</v>
      </c>
      <c r="Z32" s="9">
        <v>1</v>
      </c>
      <c r="AA32" s="9">
        <v>0</v>
      </c>
      <c r="AB32" s="9">
        <v>0</v>
      </c>
      <c r="AC32" s="9">
        <v>1</v>
      </c>
      <c r="AD32" s="9">
        <v>1</v>
      </c>
      <c r="AE32" s="9">
        <v>1</v>
      </c>
      <c r="AF32" s="9">
        <v>1</v>
      </c>
      <c r="AG32" s="9">
        <v>1</v>
      </c>
      <c r="AH32" s="9">
        <v>1</v>
      </c>
      <c r="AI32" s="20"/>
      <c r="AJ32" s="20"/>
      <c r="AK32" s="20"/>
      <c r="AL32" s="20"/>
      <c r="AM32" s="9">
        <v>1</v>
      </c>
      <c r="AN32" s="9">
        <v>1</v>
      </c>
      <c r="AO32" s="9">
        <v>1</v>
      </c>
      <c r="AP32" s="9">
        <v>1</v>
      </c>
      <c r="AQ32" s="9">
        <v>1</v>
      </c>
      <c r="AR32" s="9">
        <v>1</v>
      </c>
      <c r="AS32" s="9">
        <v>1</v>
      </c>
      <c r="AT32" s="9">
        <v>1</v>
      </c>
      <c r="AU32" s="9">
        <v>0</v>
      </c>
      <c r="AV32" s="9">
        <v>0</v>
      </c>
      <c r="AW32" s="9">
        <v>0</v>
      </c>
      <c r="AX32" s="9">
        <v>0</v>
      </c>
      <c r="AY32" s="9">
        <v>1</v>
      </c>
      <c r="AZ32" s="9">
        <v>1</v>
      </c>
      <c r="BA32" s="9">
        <v>1</v>
      </c>
      <c r="BB32" s="9">
        <v>1</v>
      </c>
      <c r="BC32" s="9">
        <v>0</v>
      </c>
      <c r="BD32" s="9">
        <v>0</v>
      </c>
      <c r="BE32" s="9">
        <v>0</v>
      </c>
      <c r="BF32" s="9">
        <v>0</v>
      </c>
      <c r="BG32" s="9">
        <v>0</v>
      </c>
      <c r="BH32" s="9">
        <v>0</v>
      </c>
      <c r="BI32" s="9">
        <v>0</v>
      </c>
      <c r="BJ32" s="9">
        <v>0</v>
      </c>
      <c r="BK32" s="9">
        <v>0</v>
      </c>
      <c r="BL32" s="9">
        <v>0</v>
      </c>
      <c r="BM32" s="9">
        <v>0</v>
      </c>
      <c r="BN32" s="9">
        <v>0</v>
      </c>
      <c r="BO32" s="9">
        <v>0</v>
      </c>
      <c r="BP32" s="9">
        <v>0</v>
      </c>
      <c r="BQ32" s="9">
        <v>0</v>
      </c>
      <c r="BR32" s="9">
        <v>0</v>
      </c>
    </row>
    <row r="33" spans="5:70" ht="14.25" customHeight="1" x14ac:dyDescent="0.25">
      <c r="E33" s="9"/>
      <c r="F33" s="9"/>
      <c r="G33" s="9"/>
      <c r="H33" s="9"/>
      <c r="I33" s="31"/>
      <c r="J33" s="36"/>
      <c r="K33" s="9">
        <f>SUM(K2:K32)</f>
        <v>23</v>
      </c>
      <c r="L33" s="9">
        <f t="shared" ref="L33:R33" si="6">SUM(L2:L32)</f>
        <v>21</v>
      </c>
      <c r="M33" s="9">
        <f t="shared" si="6"/>
        <v>27</v>
      </c>
      <c r="N33" s="9">
        <f t="shared" si="6"/>
        <v>26</v>
      </c>
      <c r="O33" s="9">
        <f t="shared" si="6"/>
        <v>29</v>
      </c>
      <c r="P33" s="9">
        <f t="shared" si="6"/>
        <v>29</v>
      </c>
      <c r="Q33" s="9">
        <f t="shared" si="6"/>
        <v>30</v>
      </c>
      <c r="R33" s="9">
        <f t="shared" si="6"/>
        <v>30</v>
      </c>
      <c r="S33" s="9">
        <f t="shared" ref="S33:T33" si="7">SUM(S2:S31)</f>
        <v>0</v>
      </c>
      <c r="T33" s="9">
        <f t="shared" si="7"/>
        <v>0</v>
      </c>
      <c r="U33" s="9">
        <f>SUM(U2:U32)</f>
        <v>28</v>
      </c>
      <c r="V33" s="9">
        <f t="shared" ref="V33:AX33" si="8">SUM(V2:V32)</f>
        <v>28</v>
      </c>
      <c r="W33" s="9">
        <f t="shared" si="8"/>
        <v>29</v>
      </c>
      <c r="X33" s="9">
        <f t="shared" si="8"/>
        <v>27</v>
      </c>
      <c r="Y33" s="9">
        <f t="shared" si="8"/>
        <v>29</v>
      </c>
      <c r="Z33" s="9">
        <f t="shared" si="8"/>
        <v>27</v>
      </c>
      <c r="AA33" s="9">
        <f t="shared" si="8"/>
        <v>24</v>
      </c>
      <c r="AB33" s="9">
        <f t="shared" si="8"/>
        <v>19</v>
      </c>
      <c r="AC33" s="9">
        <f t="shared" si="8"/>
        <v>27</v>
      </c>
      <c r="AD33" s="9">
        <f t="shared" si="8"/>
        <v>27</v>
      </c>
      <c r="AE33" s="9">
        <f t="shared" si="8"/>
        <v>27</v>
      </c>
      <c r="AF33" s="9">
        <f t="shared" si="8"/>
        <v>17</v>
      </c>
      <c r="AG33" s="9">
        <f t="shared" si="8"/>
        <v>26</v>
      </c>
      <c r="AH33" s="9">
        <f t="shared" si="8"/>
        <v>26</v>
      </c>
      <c r="AI33" s="9">
        <f t="shared" si="8"/>
        <v>0</v>
      </c>
      <c r="AJ33" s="9">
        <f t="shared" si="8"/>
        <v>0</v>
      </c>
      <c r="AK33" s="9">
        <f t="shared" si="8"/>
        <v>0</v>
      </c>
      <c r="AL33" s="9">
        <f t="shared" si="8"/>
        <v>0</v>
      </c>
      <c r="AM33" s="9">
        <f t="shared" si="8"/>
        <v>26</v>
      </c>
      <c r="AN33" s="9">
        <f t="shared" si="8"/>
        <v>25</v>
      </c>
      <c r="AO33" s="9">
        <f t="shared" si="8"/>
        <v>28</v>
      </c>
      <c r="AP33" s="9">
        <f t="shared" si="8"/>
        <v>29</v>
      </c>
      <c r="AQ33" s="9">
        <f t="shared" si="8"/>
        <v>24</v>
      </c>
      <c r="AR33" s="9">
        <f t="shared" si="8"/>
        <v>18</v>
      </c>
      <c r="AS33" s="9">
        <f t="shared" si="8"/>
        <v>30</v>
      </c>
      <c r="AT33" s="9">
        <f t="shared" si="8"/>
        <v>30</v>
      </c>
      <c r="AU33" s="9">
        <f t="shared" si="8"/>
        <v>26</v>
      </c>
      <c r="AV33" s="9">
        <f t="shared" si="8"/>
        <v>26</v>
      </c>
      <c r="AW33" s="9">
        <f t="shared" si="8"/>
        <v>27</v>
      </c>
      <c r="AX33" s="9">
        <f t="shared" si="8"/>
        <v>28</v>
      </c>
      <c r="AY33" s="9">
        <f t="shared" ref="AY33:BR33" si="9">SUM(AY2:AY32)</f>
        <v>30</v>
      </c>
      <c r="AZ33" s="9">
        <f t="shared" si="9"/>
        <v>30</v>
      </c>
      <c r="BA33" s="9">
        <f t="shared" si="9"/>
        <v>27</v>
      </c>
      <c r="BB33" s="9">
        <f t="shared" si="9"/>
        <v>28</v>
      </c>
      <c r="BC33" s="9">
        <f t="shared" si="9"/>
        <v>22</v>
      </c>
      <c r="BD33" s="9">
        <f t="shared" si="9"/>
        <v>13</v>
      </c>
      <c r="BE33" s="9">
        <f t="shared" si="9"/>
        <v>21</v>
      </c>
      <c r="BF33" s="9">
        <f t="shared" si="9"/>
        <v>22</v>
      </c>
      <c r="BG33" s="9">
        <f t="shared" si="9"/>
        <v>26</v>
      </c>
      <c r="BH33" s="9">
        <f t="shared" si="9"/>
        <v>26</v>
      </c>
      <c r="BI33" s="9">
        <f t="shared" si="9"/>
        <v>20</v>
      </c>
      <c r="BJ33" s="9">
        <f t="shared" si="9"/>
        <v>20</v>
      </c>
      <c r="BK33" s="9">
        <f t="shared" si="9"/>
        <v>22</v>
      </c>
      <c r="BL33" s="9">
        <f t="shared" si="9"/>
        <v>22</v>
      </c>
      <c r="BM33" s="9">
        <f t="shared" si="9"/>
        <v>23</v>
      </c>
      <c r="BN33" s="9">
        <f t="shared" si="9"/>
        <v>23</v>
      </c>
      <c r="BO33" s="9">
        <f t="shared" si="9"/>
        <v>22</v>
      </c>
      <c r="BP33" s="9">
        <f t="shared" si="9"/>
        <v>22</v>
      </c>
      <c r="BQ33" s="9">
        <f t="shared" si="9"/>
        <v>26</v>
      </c>
      <c r="BR33" s="9">
        <f t="shared" si="9"/>
        <v>26</v>
      </c>
    </row>
    <row r="34" spans="5:70" hidden="1" x14ac:dyDescent="0.25">
      <c r="E34" s="27">
        <f>MAX(E2:E32)</f>
        <v>26</v>
      </c>
      <c r="F34" s="27">
        <f>MAX(F2:F32)</f>
        <v>28</v>
      </c>
    </row>
  </sheetData>
  <mergeCells count="30">
    <mergeCell ref="BO1:BP1"/>
    <mergeCell ref="BQ1:BR1"/>
    <mergeCell ref="W1:X1"/>
    <mergeCell ref="Y1:Z1"/>
    <mergeCell ref="AA1:AB1"/>
    <mergeCell ref="AC1:AD1"/>
    <mergeCell ref="AE1:AF1"/>
    <mergeCell ref="AG1:AH1"/>
    <mergeCell ref="AI1:AJ1"/>
    <mergeCell ref="AK1:AL1"/>
    <mergeCell ref="AM1:AN1"/>
    <mergeCell ref="AO1:AP1"/>
    <mergeCell ref="AQ1:AR1"/>
    <mergeCell ref="AS1:AT1"/>
    <mergeCell ref="AU1:AV1"/>
    <mergeCell ref="AW1:AX1"/>
    <mergeCell ref="U1:V1"/>
    <mergeCell ref="K1:L1"/>
    <mergeCell ref="M1:N1"/>
    <mergeCell ref="O1:P1"/>
    <mergeCell ref="Q1:R1"/>
    <mergeCell ref="S1:T1"/>
    <mergeCell ref="BI1:BJ1"/>
    <mergeCell ref="BG1:BH1"/>
    <mergeCell ref="BK1:BL1"/>
    <mergeCell ref="BM1:BN1"/>
    <mergeCell ref="AY1:AZ1"/>
    <mergeCell ref="BA1:BB1"/>
    <mergeCell ref="BC1:BD1"/>
    <mergeCell ref="BE1:BF1"/>
  </mergeCells>
  <conditionalFormatting sqref="I2:I32">
    <cfRule type="cellIs" dxfId="5" priority="2" operator="lessThan">
      <formula>70</formula>
    </cfRule>
  </conditionalFormatting>
  <conditionalFormatting sqref="J2:J32">
    <cfRule type="cellIs" dxfId="4" priority="1" operator="lessThan">
      <formula>80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&amp;L&amp;"-,Bold"&amp;14IE111 Computer Aided Engineering Drawing&amp;C&amp;"-,Bold"&amp;14Section 1 Attendance Sheet&amp;R&amp;"-,Bold"&amp;14Fall 2011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V28"/>
  <sheetViews>
    <sheetView zoomScale="80" zoomScaleNormal="80" workbookViewId="0">
      <pane xSplit="8" ySplit="1" topLeftCell="I2" activePane="bottomRight" state="frozen"/>
      <selection pane="topRight" activeCell="I1" sqref="I1"/>
      <selection pane="bottomLeft" activeCell="A2" sqref="A2"/>
      <selection pane="bottomRight" activeCell="J4" sqref="J4"/>
    </sheetView>
  </sheetViews>
  <sheetFormatPr defaultRowHeight="15" x14ac:dyDescent="0.25"/>
  <cols>
    <col min="1" max="1" width="3.5703125" bestFit="1" customWidth="1"/>
    <col min="2" max="2" width="11.7109375" style="1" bestFit="1" customWidth="1"/>
    <col min="3" max="3" width="13.140625" style="11" customWidth="1"/>
    <col min="4" max="4" width="12.85546875" style="11" bestFit="1" customWidth="1"/>
    <col min="5" max="5" width="8.5703125" customWidth="1"/>
    <col min="6" max="6" width="8.85546875" bestFit="1" customWidth="1"/>
    <col min="7" max="7" width="9.5703125" bestFit="1" customWidth="1"/>
    <col min="8" max="8" width="8.85546875" bestFit="1" customWidth="1"/>
    <col min="9" max="10" width="8.85546875" customWidth="1"/>
    <col min="11" max="34" width="3.7109375" style="11" customWidth="1"/>
    <col min="35" max="38" width="3.7109375" style="21" hidden="1" customWidth="1"/>
    <col min="39" max="74" width="3.7109375" style="11" customWidth="1"/>
  </cols>
  <sheetData>
    <row r="1" spans="1:74" ht="28.5" customHeight="1" x14ac:dyDescent="0.25">
      <c r="A1" s="6"/>
      <c r="B1" s="12" t="s">
        <v>140</v>
      </c>
      <c r="C1" s="7" t="s">
        <v>141</v>
      </c>
      <c r="D1" s="7" t="s">
        <v>142</v>
      </c>
      <c r="E1" s="18" t="s">
        <v>171</v>
      </c>
      <c r="F1" s="19" t="s">
        <v>174</v>
      </c>
      <c r="G1" s="18" t="s">
        <v>172</v>
      </c>
      <c r="H1" s="19" t="s">
        <v>173</v>
      </c>
      <c r="I1" s="28" t="s">
        <v>215</v>
      </c>
      <c r="J1" s="33" t="s">
        <v>216</v>
      </c>
      <c r="K1" s="43" t="s">
        <v>145</v>
      </c>
      <c r="L1" s="44"/>
      <c r="M1" s="41" t="s">
        <v>158</v>
      </c>
      <c r="N1" s="42"/>
      <c r="O1" s="43" t="s">
        <v>148</v>
      </c>
      <c r="P1" s="44"/>
      <c r="Q1" s="41" t="s">
        <v>159</v>
      </c>
      <c r="R1" s="42"/>
      <c r="S1" s="43" t="s">
        <v>150</v>
      </c>
      <c r="T1" s="44"/>
      <c r="U1" s="41" t="s">
        <v>160</v>
      </c>
      <c r="V1" s="42"/>
      <c r="W1" s="43" t="s">
        <v>152</v>
      </c>
      <c r="X1" s="44"/>
      <c r="Y1" s="41" t="s">
        <v>161</v>
      </c>
      <c r="Z1" s="42"/>
      <c r="AA1" s="43" t="s">
        <v>144</v>
      </c>
      <c r="AB1" s="44"/>
      <c r="AC1" s="41" t="s">
        <v>146</v>
      </c>
      <c r="AD1" s="42"/>
      <c r="AE1" s="43" t="s">
        <v>155</v>
      </c>
      <c r="AF1" s="44"/>
      <c r="AG1" s="41" t="s">
        <v>162</v>
      </c>
      <c r="AH1" s="42"/>
      <c r="AI1" s="45" t="s">
        <v>156</v>
      </c>
      <c r="AJ1" s="46"/>
      <c r="AK1" s="45" t="s">
        <v>157</v>
      </c>
      <c r="AL1" s="46"/>
      <c r="AM1" s="43" t="s">
        <v>157</v>
      </c>
      <c r="AN1" s="44"/>
      <c r="AO1" s="41" t="s">
        <v>163</v>
      </c>
      <c r="AP1" s="42"/>
      <c r="AQ1" s="43" t="s">
        <v>176</v>
      </c>
      <c r="AR1" s="44"/>
      <c r="AS1" s="41" t="s">
        <v>206</v>
      </c>
      <c r="AT1" s="42"/>
      <c r="AU1" s="43" t="s">
        <v>178</v>
      </c>
      <c r="AV1" s="44"/>
      <c r="AW1" s="41" t="s">
        <v>207</v>
      </c>
      <c r="AX1" s="42"/>
      <c r="AY1" s="43" t="s">
        <v>180</v>
      </c>
      <c r="AZ1" s="44"/>
      <c r="BA1" s="41" t="s">
        <v>208</v>
      </c>
      <c r="BB1" s="42"/>
      <c r="BC1" s="43" t="s">
        <v>181</v>
      </c>
      <c r="BD1" s="44"/>
      <c r="BE1" s="41" t="s">
        <v>219</v>
      </c>
      <c r="BF1" s="42"/>
      <c r="BG1" s="43" t="s">
        <v>182</v>
      </c>
      <c r="BH1" s="44"/>
      <c r="BI1" s="41" t="s">
        <v>220</v>
      </c>
      <c r="BJ1" s="42"/>
      <c r="BK1" s="43" t="s">
        <v>183</v>
      </c>
      <c r="BL1" s="44"/>
      <c r="BM1" s="41" t="s">
        <v>221</v>
      </c>
      <c r="BN1" s="42"/>
      <c r="BO1" s="43" t="s">
        <v>184</v>
      </c>
      <c r="BP1" s="44"/>
      <c r="BQ1" s="41" t="s">
        <v>223</v>
      </c>
      <c r="BR1" s="42"/>
      <c r="BS1" s="43" t="s">
        <v>218</v>
      </c>
      <c r="BT1" s="44"/>
      <c r="BU1" s="41" t="s">
        <v>222</v>
      </c>
      <c r="BV1" s="42"/>
    </row>
    <row r="2" spans="1:74" x14ac:dyDescent="0.25">
      <c r="A2" s="13">
        <v>1</v>
      </c>
      <c r="B2" s="14">
        <v>200512013</v>
      </c>
      <c r="C2" s="8" t="s">
        <v>47</v>
      </c>
      <c r="D2" s="8" t="s">
        <v>48</v>
      </c>
      <c r="E2" s="17">
        <f>$K2+$L2+$O2+$P2+$S2+$T2+$W2+$X2+$AA2+$AB2+$AE2+$AF2+$AM2+$AN2+$AQ2+$AR2+$AU2+$AV2+$AY2+$AZ2+$BC2+$BD2+$BG2+$BH2+$BK2+$BL2+$BO2+$BP2+BS2+BT2</f>
        <v>0</v>
      </c>
      <c r="F2" s="17">
        <f>$M2+$N2+$Q2+$R2+$U2+$V2+$Y2+$Z2+$AC2+$AD2+$AG2+$AH2+$AO2+$AP2+$AS2+$AT2+$AW2+$AX2+$BA2+$BB2+$BE2+$BF2+$BI2+$BJ2+$BM2+$BN2+$BQ2+$BR2+BU2+BV2</f>
        <v>0</v>
      </c>
      <c r="G2" s="17">
        <f>COUNT($K2:$L2)+COUNT($O2:$P2)+COUNT($S2:$T2)+COUNT($W2:$X2)+COUNT($AA2:$AB2)+COUNT($AE2:$AF2)+COUNT($AM2:$AN2)+COUNT($AQ2:$AR2)+COUNT($AU2:$AV2)+COUNT($AY2:$AZ2)+COUNT($BC2:$BD2)+COUNT($BG2:$BH2)+COUNT($BK2:$BL2)+COUNT($BO2:$BP2)+COUNT(BS2:BT2)-$E2</f>
        <v>28</v>
      </c>
      <c r="H2" s="17">
        <f>COUNT($M2:$N2)+COUNT($Q2:$R2)+COUNT($U2:$V2)+COUNT($Y2:$Z2)+COUNT($AC2:$AD2)+COUNT($AG2:$AH2)+COUNT($AO2:$AP2)+COUNT($AS2:$AT2)+COUNT($AW2:$AX2)+COUNT($BA2:$BB2)+COUNT($BE2:$BF2)+COUNT($BI2:$BJ2)+COUNT($BM2:$BN2)+COUNT($BQ2:$BR2)+COUNT(BU2:BV2)-$F2</f>
        <v>30</v>
      </c>
      <c r="I2" s="31">
        <f>E2/E$27*100</f>
        <v>0</v>
      </c>
      <c r="J2" s="31">
        <f>F2/F$27*100</f>
        <v>0</v>
      </c>
      <c r="K2" s="9">
        <v>0</v>
      </c>
      <c r="L2" s="9">
        <v>0</v>
      </c>
      <c r="M2" s="9">
        <v>0</v>
      </c>
      <c r="N2" s="9">
        <v>0</v>
      </c>
      <c r="O2" s="9">
        <v>0</v>
      </c>
      <c r="P2" s="9">
        <v>0</v>
      </c>
      <c r="Q2" s="9">
        <v>0</v>
      </c>
      <c r="R2" s="9">
        <v>0</v>
      </c>
      <c r="S2" s="9">
        <v>0</v>
      </c>
      <c r="T2" s="9">
        <v>0</v>
      </c>
      <c r="U2" s="9">
        <v>0</v>
      </c>
      <c r="V2" s="9">
        <v>0</v>
      </c>
      <c r="W2" s="9">
        <v>0</v>
      </c>
      <c r="X2" s="9">
        <v>0</v>
      </c>
      <c r="Y2" s="9">
        <v>0</v>
      </c>
      <c r="Z2" s="9">
        <v>0</v>
      </c>
      <c r="AA2" s="9">
        <v>0</v>
      </c>
      <c r="AB2" s="9">
        <v>0</v>
      </c>
      <c r="AC2" s="9">
        <v>0</v>
      </c>
      <c r="AD2" s="9">
        <v>0</v>
      </c>
      <c r="AE2" s="9">
        <v>0</v>
      </c>
      <c r="AF2" s="9">
        <v>0</v>
      </c>
      <c r="AG2" s="9">
        <v>0</v>
      </c>
      <c r="AH2" s="9">
        <v>0</v>
      </c>
      <c r="AI2" s="20"/>
      <c r="AJ2" s="20"/>
      <c r="AK2" s="20"/>
      <c r="AL2" s="20"/>
      <c r="AM2" s="9"/>
      <c r="AN2" s="9"/>
      <c r="AO2" s="9">
        <v>0</v>
      </c>
      <c r="AP2" s="9">
        <v>0</v>
      </c>
      <c r="AQ2" s="9">
        <v>0</v>
      </c>
      <c r="AR2" s="9">
        <v>0</v>
      </c>
      <c r="AS2" s="9">
        <v>0</v>
      </c>
      <c r="AT2" s="9">
        <v>0</v>
      </c>
      <c r="AU2" s="9">
        <v>0</v>
      </c>
      <c r="AV2" s="9">
        <v>0</v>
      </c>
      <c r="AW2" s="9">
        <v>0</v>
      </c>
      <c r="AX2" s="9">
        <v>0</v>
      </c>
      <c r="AY2" s="9">
        <v>0</v>
      </c>
      <c r="AZ2" s="9">
        <v>0</v>
      </c>
      <c r="BA2" s="9">
        <v>0</v>
      </c>
      <c r="BB2" s="9">
        <v>0</v>
      </c>
      <c r="BC2" s="9">
        <v>0</v>
      </c>
      <c r="BD2" s="9">
        <v>0</v>
      </c>
      <c r="BE2" s="9">
        <v>0</v>
      </c>
      <c r="BF2" s="9">
        <v>0</v>
      </c>
      <c r="BG2" s="9">
        <v>0</v>
      </c>
      <c r="BH2" s="9">
        <v>0</v>
      </c>
      <c r="BI2" s="9">
        <v>0</v>
      </c>
      <c r="BJ2" s="9">
        <v>0</v>
      </c>
      <c r="BK2" s="9">
        <v>0</v>
      </c>
      <c r="BL2" s="9">
        <v>0</v>
      </c>
      <c r="BM2" s="9">
        <v>0</v>
      </c>
      <c r="BN2" s="9">
        <v>0</v>
      </c>
      <c r="BO2" s="9">
        <v>0</v>
      </c>
      <c r="BP2" s="9">
        <v>0</v>
      </c>
      <c r="BQ2" s="9">
        <v>0</v>
      </c>
      <c r="BR2" s="9">
        <v>0</v>
      </c>
      <c r="BS2" s="9">
        <v>0</v>
      </c>
      <c r="BT2" s="9">
        <v>0</v>
      </c>
      <c r="BU2" s="9">
        <v>0</v>
      </c>
      <c r="BV2" s="9">
        <v>0</v>
      </c>
    </row>
    <row r="3" spans="1:74" x14ac:dyDescent="0.25">
      <c r="A3" s="26">
        <v>2</v>
      </c>
      <c r="B3" s="16">
        <v>200711020</v>
      </c>
      <c r="C3" s="10" t="s">
        <v>49</v>
      </c>
      <c r="D3" s="10" t="s">
        <v>50</v>
      </c>
      <c r="E3" s="17">
        <f t="shared" ref="E3:E25" si="0">$K3+$L3+$O3+$P3+$S3+$T3+$W3+$X3+$AA3+$AB3+$AE3+$AF3+$AM3+$AN3+$AQ3+$AR3+$AU3+$AV3+$AY3+$AZ3+$BC3+$BD3+$BG3+$BH3+$BK3+$BL3+$BO3+$BP3+BS3+BT3</f>
        <v>17</v>
      </c>
      <c r="F3" s="17">
        <f t="shared" ref="F3:F25" si="1">$M3+$N3+$Q3+$R3+$U3+$V3+$Y3+$Z3+$AC3+$AD3+$AG3+$AH3+$AO3+$AP3+$AS3+$AT3+$AW3+$AX3+$BA3+$BB3+$BE3+$BF3+$BI3+$BJ3+$BM3+$BN3+$BQ3+$BR3+BU3+BV3</f>
        <v>23</v>
      </c>
      <c r="G3" s="17">
        <f t="shared" ref="G3:G25" si="2">COUNT($K3:$L3)+COUNT($O3:$P3)+COUNT($S3:$T3)+COUNT($W3:$X3)+COUNT($AA3:$AB3)+COUNT($AE3:$AF3)+COUNT($AM3:$AN3)+COUNT($AQ3:$AR3)+COUNT($AU3:$AV3)+COUNT($AY3:$AZ3)+COUNT($BC3:$BD3)+COUNT($BG3:$BH3)+COUNT($BK3:$BL3)+COUNT($BO3:$BP3)+COUNT(BS3:BT3)-$E3</f>
        <v>11</v>
      </c>
      <c r="H3" s="17">
        <f t="shared" ref="H3:H25" si="3">COUNT($M3:$N3)+COUNT($Q3:$R3)+COUNT($U3:$V3)+COUNT($Y3:$Z3)+COUNT($AC3:$AD3)+COUNT($AG3:$AH3)+COUNT($AO3:$AP3)+COUNT($AS3:$AT3)+COUNT($AW3:$AX3)+COUNT($BA3:$BB3)+COUNT($BE3:$BF3)+COUNT($BI3:$BJ3)+COUNT($BM3:$BN3)+COUNT($BQ3:$BR3)+COUNT(BU3:BV3)-$F3</f>
        <v>7</v>
      </c>
      <c r="I3" s="31">
        <f t="shared" ref="I3:I21" si="4">E3/E$27*100</f>
        <v>60.714285714285708</v>
      </c>
      <c r="J3" s="31">
        <f t="shared" ref="J3:J21" si="5">F3/F$27*100</f>
        <v>76.666666666666671</v>
      </c>
      <c r="K3" s="9">
        <v>1</v>
      </c>
      <c r="L3" s="9">
        <v>0</v>
      </c>
      <c r="M3" s="9">
        <v>1</v>
      </c>
      <c r="N3" s="9">
        <v>1</v>
      </c>
      <c r="O3" s="9">
        <v>1</v>
      </c>
      <c r="P3" s="9">
        <v>1</v>
      </c>
      <c r="Q3" s="9">
        <v>1</v>
      </c>
      <c r="R3" s="9">
        <v>1</v>
      </c>
      <c r="S3" s="9">
        <v>0</v>
      </c>
      <c r="T3" s="9">
        <v>0</v>
      </c>
      <c r="U3" s="9">
        <v>1</v>
      </c>
      <c r="V3" s="9">
        <v>0</v>
      </c>
      <c r="W3" s="9">
        <v>1</v>
      </c>
      <c r="X3" s="9">
        <v>1</v>
      </c>
      <c r="Y3" s="9">
        <v>1</v>
      </c>
      <c r="Z3" s="9">
        <v>1</v>
      </c>
      <c r="AA3" s="9">
        <v>1</v>
      </c>
      <c r="AB3" s="9">
        <v>1</v>
      </c>
      <c r="AC3" s="9">
        <v>0</v>
      </c>
      <c r="AD3" s="9">
        <v>0</v>
      </c>
      <c r="AE3" s="9">
        <v>1</v>
      </c>
      <c r="AF3" s="9">
        <v>0</v>
      </c>
      <c r="AG3" s="9">
        <v>0</v>
      </c>
      <c r="AH3" s="9">
        <v>0</v>
      </c>
      <c r="AI3" s="20"/>
      <c r="AJ3" s="20"/>
      <c r="AK3" s="20"/>
      <c r="AL3" s="20"/>
      <c r="AM3" s="9"/>
      <c r="AN3" s="9"/>
      <c r="AO3" s="9">
        <v>1</v>
      </c>
      <c r="AP3" s="9">
        <v>1</v>
      </c>
      <c r="AQ3" s="9">
        <v>1</v>
      </c>
      <c r="AR3" s="9">
        <v>1</v>
      </c>
      <c r="AS3" s="9">
        <v>1</v>
      </c>
      <c r="AT3" s="9">
        <v>1</v>
      </c>
      <c r="AU3" s="9">
        <v>0</v>
      </c>
      <c r="AV3" s="9">
        <v>0</v>
      </c>
      <c r="AW3" s="9">
        <v>1</v>
      </c>
      <c r="AX3" s="9">
        <v>1</v>
      </c>
      <c r="AY3" s="9">
        <v>1</v>
      </c>
      <c r="AZ3" s="9">
        <v>1</v>
      </c>
      <c r="BA3" s="9">
        <v>1</v>
      </c>
      <c r="BB3" s="9">
        <v>1</v>
      </c>
      <c r="BC3" s="9">
        <v>0</v>
      </c>
      <c r="BD3" s="9">
        <v>0</v>
      </c>
      <c r="BE3" s="9">
        <v>1</v>
      </c>
      <c r="BF3" s="9">
        <v>1</v>
      </c>
      <c r="BG3" s="9">
        <v>0</v>
      </c>
      <c r="BH3" s="9">
        <v>1</v>
      </c>
      <c r="BI3" s="9">
        <v>1</v>
      </c>
      <c r="BJ3" s="9">
        <v>1</v>
      </c>
      <c r="BK3" s="9">
        <v>1</v>
      </c>
      <c r="BL3" s="9">
        <v>1</v>
      </c>
      <c r="BM3" s="9">
        <v>1</v>
      </c>
      <c r="BN3" s="9">
        <v>1</v>
      </c>
      <c r="BO3" s="9">
        <v>1</v>
      </c>
      <c r="BP3" s="9">
        <v>1</v>
      </c>
      <c r="BQ3" s="9">
        <v>1</v>
      </c>
      <c r="BR3" s="9">
        <v>1</v>
      </c>
      <c r="BS3" s="9">
        <v>0</v>
      </c>
      <c r="BT3" s="9">
        <v>0</v>
      </c>
      <c r="BU3" s="9">
        <v>0</v>
      </c>
      <c r="BV3" s="9">
        <v>0</v>
      </c>
    </row>
    <row r="4" spans="1:74" x14ac:dyDescent="0.25">
      <c r="A4" s="13">
        <v>3</v>
      </c>
      <c r="B4" s="14">
        <v>200912035</v>
      </c>
      <c r="C4" s="8" t="s">
        <v>53</v>
      </c>
      <c r="D4" s="8" t="s">
        <v>54</v>
      </c>
      <c r="E4" s="17">
        <f t="shared" si="0"/>
        <v>9</v>
      </c>
      <c r="F4" s="17">
        <f t="shared" si="1"/>
        <v>6</v>
      </c>
      <c r="G4" s="17">
        <f t="shared" si="2"/>
        <v>19</v>
      </c>
      <c r="H4" s="17">
        <f t="shared" si="3"/>
        <v>24</v>
      </c>
      <c r="I4" s="31">
        <f>E4/(E$27-COUNT(AA4:AB4)-COUNT(AE4:AF4))*100</f>
        <v>37.5</v>
      </c>
      <c r="J4" s="31">
        <f>F4/(F$27-COUNT(Y4:Z4)-COUNT(AC4:AD4)-COUNT(AW4:AX4))*100</f>
        <v>25</v>
      </c>
      <c r="K4" s="9">
        <v>1</v>
      </c>
      <c r="L4" s="9">
        <v>0</v>
      </c>
      <c r="M4" s="9">
        <v>0</v>
      </c>
      <c r="N4" s="9">
        <v>0</v>
      </c>
      <c r="O4" s="9">
        <v>0</v>
      </c>
      <c r="P4" s="9">
        <v>0</v>
      </c>
      <c r="Q4" s="9">
        <v>0</v>
      </c>
      <c r="R4" s="9">
        <v>0</v>
      </c>
      <c r="S4" s="9">
        <v>0</v>
      </c>
      <c r="T4" s="9">
        <v>0</v>
      </c>
      <c r="U4" s="9">
        <v>0</v>
      </c>
      <c r="V4" s="9">
        <v>0</v>
      </c>
      <c r="W4" s="9">
        <v>0</v>
      </c>
      <c r="X4" s="9">
        <v>0</v>
      </c>
      <c r="Y4" s="40">
        <v>0</v>
      </c>
      <c r="Z4" s="40">
        <v>0</v>
      </c>
      <c r="AA4" s="40">
        <v>0</v>
      </c>
      <c r="AB4" s="40">
        <v>0</v>
      </c>
      <c r="AC4" s="40">
        <v>0</v>
      </c>
      <c r="AD4" s="40">
        <v>0</v>
      </c>
      <c r="AE4" s="40">
        <v>0</v>
      </c>
      <c r="AF4" s="40">
        <v>0</v>
      </c>
      <c r="AG4" s="9">
        <v>0</v>
      </c>
      <c r="AH4" s="9">
        <v>0</v>
      </c>
      <c r="AI4" s="20"/>
      <c r="AJ4" s="20"/>
      <c r="AK4" s="20"/>
      <c r="AL4" s="20"/>
      <c r="AM4" s="9"/>
      <c r="AN4" s="9"/>
      <c r="AO4" s="9">
        <v>0</v>
      </c>
      <c r="AP4" s="9">
        <v>0</v>
      </c>
      <c r="AQ4" s="9">
        <v>0</v>
      </c>
      <c r="AR4" s="9">
        <v>0</v>
      </c>
      <c r="AS4" s="9">
        <v>0</v>
      </c>
      <c r="AT4" s="9">
        <v>0</v>
      </c>
      <c r="AU4" s="9">
        <v>0</v>
      </c>
      <c r="AV4" s="9">
        <v>0</v>
      </c>
      <c r="AW4" s="40">
        <v>0</v>
      </c>
      <c r="AX4" s="40">
        <v>0</v>
      </c>
      <c r="AY4" s="9">
        <v>0</v>
      </c>
      <c r="AZ4" s="9">
        <v>0</v>
      </c>
      <c r="BA4" s="9">
        <v>0</v>
      </c>
      <c r="BB4" s="9">
        <v>0</v>
      </c>
      <c r="BC4" s="9">
        <v>1</v>
      </c>
      <c r="BD4" s="9">
        <v>1</v>
      </c>
      <c r="BE4" s="9">
        <v>1</v>
      </c>
      <c r="BF4" s="9">
        <v>1</v>
      </c>
      <c r="BG4" s="9">
        <v>1</v>
      </c>
      <c r="BH4" s="9">
        <v>1</v>
      </c>
      <c r="BI4" s="9">
        <v>0</v>
      </c>
      <c r="BJ4" s="9">
        <v>0</v>
      </c>
      <c r="BK4" s="9">
        <v>0</v>
      </c>
      <c r="BL4" s="9">
        <v>0</v>
      </c>
      <c r="BM4" s="9">
        <v>0</v>
      </c>
      <c r="BN4" s="9">
        <v>0</v>
      </c>
      <c r="BO4" s="9">
        <v>1</v>
      </c>
      <c r="BP4" s="9">
        <v>1</v>
      </c>
      <c r="BQ4" s="9">
        <v>1</v>
      </c>
      <c r="BR4" s="9">
        <v>1</v>
      </c>
      <c r="BS4" s="9">
        <v>1</v>
      </c>
      <c r="BT4" s="9">
        <v>1</v>
      </c>
      <c r="BU4" s="9">
        <v>1</v>
      </c>
      <c r="BV4" s="9">
        <v>1</v>
      </c>
    </row>
    <row r="5" spans="1:74" x14ac:dyDescent="0.25">
      <c r="A5" s="26">
        <v>4</v>
      </c>
      <c r="B5" s="16">
        <v>200912043</v>
      </c>
      <c r="C5" s="10" t="s">
        <v>55</v>
      </c>
      <c r="D5" s="10" t="s">
        <v>56</v>
      </c>
      <c r="E5" s="17">
        <f t="shared" si="0"/>
        <v>22</v>
      </c>
      <c r="F5" s="17">
        <f t="shared" si="1"/>
        <v>18</v>
      </c>
      <c r="G5" s="17">
        <f t="shared" si="2"/>
        <v>6</v>
      </c>
      <c r="H5" s="17">
        <f t="shared" si="3"/>
        <v>12</v>
      </c>
      <c r="I5" s="31">
        <f>E5/(E$27-COUNT(AE5:AF5))*100</f>
        <v>84.615384615384613</v>
      </c>
      <c r="J5" s="31">
        <f>F5/(F$27-COUNT(Y5:Z5)-COUNT(AC5:AD5))*100</f>
        <v>69.230769230769226</v>
      </c>
      <c r="K5" s="9">
        <v>1</v>
      </c>
      <c r="L5" s="9">
        <v>0</v>
      </c>
      <c r="M5" s="9">
        <v>0</v>
      </c>
      <c r="N5" s="9">
        <v>0</v>
      </c>
      <c r="O5" s="9">
        <v>1</v>
      </c>
      <c r="P5" s="9">
        <v>1</v>
      </c>
      <c r="Q5" s="9">
        <v>0</v>
      </c>
      <c r="R5" s="9">
        <v>0</v>
      </c>
      <c r="S5" s="9">
        <v>1</v>
      </c>
      <c r="T5" s="9">
        <v>1</v>
      </c>
      <c r="U5" s="9">
        <v>1</v>
      </c>
      <c r="V5" s="9">
        <v>1</v>
      </c>
      <c r="W5" s="9">
        <v>1</v>
      </c>
      <c r="X5" s="9">
        <v>1</v>
      </c>
      <c r="Y5" s="40">
        <v>0</v>
      </c>
      <c r="Z5" s="40">
        <v>0</v>
      </c>
      <c r="AA5" s="9">
        <v>1</v>
      </c>
      <c r="AB5" s="9">
        <v>1</v>
      </c>
      <c r="AC5" s="40">
        <v>0</v>
      </c>
      <c r="AD5" s="40">
        <v>0</v>
      </c>
      <c r="AE5" s="40">
        <v>0</v>
      </c>
      <c r="AF5" s="40">
        <v>0</v>
      </c>
      <c r="AG5" s="9">
        <v>1</v>
      </c>
      <c r="AH5" s="9">
        <v>1</v>
      </c>
      <c r="AI5" s="20"/>
      <c r="AJ5" s="20"/>
      <c r="AK5" s="20"/>
      <c r="AL5" s="20"/>
      <c r="AM5" s="9"/>
      <c r="AN5" s="9"/>
      <c r="AO5" s="9">
        <v>0</v>
      </c>
      <c r="AP5" s="9">
        <v>0</v>
      </c>
      <c r="AQ5" s="9">
        <v>1</v>
      </c>
      <c r="AR5" s="9">
        <v>1</v>
      </c>
      <c r="AS5" s="9">
        <v>0</v>
      </c>
      <c r="AT5" s="9">
        <v>0</v>
      </c>
      <c r="AU5" s="9">
        <v>0</v>
      </c>
      <c r="AV5" s="9">
        <v>0</v>
      </c>
      <c r="AW5" s="9">
        <v>1</v>
      </c>
      <c r="AX5" s="9">
        <v>1</v>
      </c>
      <c r="AY5" s="9">
        <v>1</v>
      </c>
      <c r="AZ5" s="9">
        <v>1</v>
      </c>
      <c r="BA5" s="9">
        <v>1</v>
      </c>
      <c r="BB5" s="9">
        <v>1</v>
      </c>
      <c r="BC5" s="9">
        <v>1</v>
      </c>
      <c r="BD5" s="9">
        <v>1</v>
      </c>
      <c r="BE5" s="9">
        <v>1</v>
      </c>
      <c r="BF5" s="9">
        <v>1</v>
      </c>
      <c r="BG5" s="9">
        <v>1</v>
      </c>
      <c r="BH5" s="9">
        <v>0</v>
      </c>
      <c r="BI5" s="9">
        <v>1</v>
      </c>
      <c r="BJ5" s="9">
        <v>1</v>
      </c>
      <c r="BK5" s="9">
        <v>1</v>
      </c>
      <c r="BL5" s="9">
        <v>1</v>
      </c>
      <c r="BM5" s="9">
        <v>1</v>
      </c>
      <c r="BN5" s="9">
        <v>1</v>
      </c>
      <c r="BO5" s="9">
        <v>1</v>
      </c>
      <c r="BP5" s="9">
        <v>1</v>
      </c>
      <c r="BQ5" s="9">
        <v>1</v>
      </c>
      <c r="BR5" s="9">
        <v>1</v>
      </c>
      <c r="BS5" s="9">
        <v>1</v>
      </c>
      <c r="BT5" s="9">
        <v>1</v>
      </c>
      <c r="BU5" s="9">
        <v>1</v>
      </c>
      <c r="BV5" s="9">
        <v>1</v>
      </c>
    </row>
    <row r="6" spans="1:74" ht="15.75" customHeight="1" x14ac:dyDescent="0.25">
      <c r="A6" s="13">
        <v>5</v>
      </c>
      <c r="B6" s="14">
        <v>201012004</v>
      </c>
      <c r="C6" s="8" t="s">
        <v>59</v>
      </c>
      <c r="D6" s="8" t="s">
        <v>60</v>
      </c>
      <c r="E6" s="17">
        <f t="shared" si="0"/>
        <v>26</v>
      </c>
      <c r="F6" s="17">
        <f t="shared" si="1"/>
        <v>27</v>
      </c>
      <c r="G6" s="17">
        <f t="shared" si="2"/>
        <v>2</v>
      </c>
      <c r="H6" s="17">
        <f t="shared" si="3"/>
        <v>3</v>
      </c>
      <c r="I6" s="31">
        <f t="shared" si="4"/>
        <v>92.857142857142861</v>
      </c>
      <c r="J6" s="31">
        <f t="shared" si="5"/>
        <v>90</v>
      </c>
      <c r="K6" s="9">
        <v>1</v>
      </c>
      <c r="L6" s="9">
        <v>1</v>
      </c>
      <c r="M6" s="9">
        <v>1</v>
      </c>
      <c r="N6" s="9">
        <v>1</v>
      </c>
      <c r="O6" s="9">
        <v>1</v>
      </c>
      <c r="P6" s="9">
        <v>1</v>
      </c>
      <c r="Q6" s="9">
        <v>1</v>
      </c>
      <c r="R6" s="9">
        <v>1</v>
      </c>
      <c r="S6" s="9">
        <v>1</v>
      </c>
      <c r="T6" s="9">
        <v>1</v>
      </c>
      <c r="U6" s="9">
        <v>1</v>
      </c>
      <c r="V6" s="9">
        <v>1</v>
      </c>
      <c r="W6" s="9">
        <v>1</v>
      </c>
      <c r="X6" s="9">
        <v>1</v>
      </c>
      <c r="Y6" s="9">
        <v>1</v>
      </c>
      <c r="Z6" s="9">
        <v>1</v>
      </c>
      <c r="AA6" s="9">
        <v>0</v>
      </c>
      <c r="AB6" s="9">
        <v>0</v>
      </c>
      <c r="AC6" s="9">
        <v>1</v>
      </c>
      <c r="AD6" s="9">
        <v>0</v>
      </c>
      <c r="AE6" s="9">
        <v>1</v>
      </c>
      <c r="AF6" s="9">
        <v>1</v>
      </c>
      <c r="AG6" s="9">
        <v>0</v>
      </c>
      <c r="AH6" s="9">
        <v>0</v>
      </c>
      <c r="AI6" s="20"/>
      <c r="AJ6" s="20"/>
      <c r="AK6" s="20"/>
      <c r="AL6" s="20"/>
      <c r="AM6" s="9"/>
      <c r="AN6" s="9"/>
      <c r="AO6" s="9">
        <v>1</v>
      </c>
      <c r="AP6" s="9">
        <v>1</v>
      </c>
      <c r="AQ6" s="9">
        <v>1</v>
      </c>
      <c r="AR6" s="9">
        <v>1</v>
      </c>
      <c r="AS6" s="9">
        <v>1</v>
      </c>
      <c r="AT6" s="9">
        <v>1</v>
      </c>
      <c r="AU6" s="9">
        <v>1</v>
      </c>
      <c r="AV6" s="9">
        <v>1</v>
      </c>
      <c r="AW6" s="9">
        <v>1</v>
      </c>
      <c r="AX6" s="9">
        <v>1</v>
      </c>
      <c r="AY6" s="9">
        <v>1</v>
      </c>
      <c r="AZ6" s="9">
        <v>1</v>
      </c>
      <c r="BA6" s="9">
        <v>1</v>
      </c>
      <c r="BB6" s="9">
        <v>1</v>
      </c>
      <c r="BC6" s="9">
        <v>1</v>
      </c>
      <c r="BD6" s="9">
        <v>1</v>
      </c>
      <c r="BE6" s="9">
        <v>1</v>
      </c>
      <c r="BF6" s="9">
        <v>1</v>
      </c>
      <c r="BG6" s="9">
        <v>1</v>
      </c>
      <c r="BH6" s="9">
        <v>1</v>
      </c>
      <c r="BI6" s="9">
        <v>1</v>
      </c>
      <c r="BJ6" s="9">
        <v>1</v>
      </c>
      <c r="BK6" s="9">
        <v>1</v>
      </c>
      <c r="BL6" s="9">
        <v>1</v>
      </c>
      <c r="BM6" s="9">
        <v>1</v>
      </c>
      <c r="BN6" s="9">
        <v>1</v>
      </c>
      <c r="BO6" s="9">
        <v>1</v>
      </c>
      <c r="BP6" s="9">
        <v>1</v>
      </c>
      <c r="BQ6" s="9">
        <v>1</v>
      </c>
      <c r="BR6" s="9">
        <v>1</v>
      </c>
      <c r="BS6" s="9">
        <v>1</v>
      </c>
      <c r="BT6" s="9">
        <v>1</v>
      </c>
      <c r="BU6" s="9">
        <v>1</v>
      </c>
      <c r="BV6" s="9">
        <v>1</v>
      </c>
    </row>
    <row r="7" spans="1:74" x14ac:dyDescent="0.25">
      <c r="A7" s="26">
        <v>6</v>
      </c>
      <c r="B7" s="16">
        <v>201012013</v>
      </c>
      <c r="C7" s="10" t="s">
        <v>61</v>
      </c>
      <c r="D7" s="10" t="s">
        <v>62</v>
      </c>
      <c r="E7" s="17">
        <f t="shared" si="0"/>
        <v>28</v>
      </c>
      <c r="F7" s="17">
        <f t="shared" si="1"/>
        <v>27</v>
      </c>
      <c r="G7" s="17">
        <f t="shared" si="2"/>
        <v>0</v>
      </c>
      <c r="H7" s="17">
        <f t="shared" si="3"/>
        <v>3</v>
      </c>
      <c r="I7" s="31">
        <f t="shared" si="4"/>
        <v>100</v>
      </c>
      <c r="J7" s="31">
        <f t="shared" si="5"/>
        <v>90</v>
      </c>
      <c r="K7" s="9">
        <v>1</v>
      </c>
      <c r="L7" s="9">
        <v>1</v>
      </c>
      <c r="M7" s="9">
        <v>1</v>
      </c>
      <c r="N7" s="9">
        <v>1</v>
      </c>
      <c r="O7" s="9">
        <v>1</v>
      </c>
      <c r="P7" s="9">
        <v>1</v>
      </c>
      <c r="Q7" s="9">
        <v>1</v>
      </c>
      <c r="R7" s="9">
        <v>1</v>
      </c>
      <c r="S7" s="9">
        <v>1</v>
      </c>
      <c r="T7" s="9">
        <v>1</v>
      </c>
      <c r="U7" s="9">
        <v>1</v>
      </c>
      <c r="V7" s="9">
        <v>1</v>
      </c>
      <c r="W7" s="9">
        <v>1</v>
      </c>
      <c r="X7" s="9">
        <v>1</v>
      </c>
      <c r="Y7" s="9">
        <v>1</v>
      </c>
      <c r="Z7" s="9">
        <v>1</v>
      </c>
      <c r="AA7" s="9">
        <v>1</v>
      </c>
      <c r="AB7" s="9">
        <v>1</v>
      </c>
      <c r="AC7" s="9">
        <v>1</v>
      </c>
      <c r="AD7" s="9">
        <v>0</v>
      </c>
      <c r="AE7" s="9">
        <v>1</v>
      </c>
      <c r="AF7" s="9">
        <v>1</v>
      </c>
      <c r="AG7" s="9">
        <v>1</v>
      </c>
      <c r="AH7" s="9">
        <v>1</v>
      </c>
      <c r="AI7" s="20"/>
      <c r="AJ7" s="20"/>
      <c r="AK7" s="20"/>
      <c r="AL7" s="20"/>
      <c r="AM7" s="9"/>
      <c r="AN7" s="9"/>
      <c r="AO7" s="9">
        <v>1</v>
      </c>
      <c r="AP7" s="9">
        <v>1</v>
      </c>
      <c r="AQ7" s="9">
        <v>1</v>
      </c>
      <c r="AR7" s="9">
        <v>1</v>
      </c>
      <c r="AS7" s="9">
        <v>1</v>
      </c>
      <c r="AT7" s="9">
        <v>1</v>
      </c>
      <c r="AU7" s="9">
        <v>1</v>
      </c>
      <c r="AV7" s="9">
        <v>1</v>
      </c>
      <c r="AW7" s="9">
        <v>1</v>
      </c>
      <c r="AX7" s="9">
        <v>1</v>
      </c>
      <c r="AY7" s="9">
        <v>1</v>
      </c>
      <c r="AZ7" s="9">
        <v>1</v>
      </c>
      <c r="BA7" s="9">
        <v>1</v>
      </c>
      <c r="BB7" s="9">
        <v>1</v>
      </c>
      <c r="BC7" s="9">
        <v>1</v>
      </c>
      <c r="BD7" s="9">
        <v>1</v>
      </c>
      <c r="BE7" s="9">
        <v>1</v>
      </c>
      <c r="BF7" s="9">
        <v>1</v>
      </c>
      <c r="BG7" s="9">
        <v>1</v>
      </c>
      <c r="BH7" s="9">
        <v>1</v>
      </c>
      <c r="BI7" s="9">
        <v>0</v>
      </c>
      <c r="BJ7" s="9">
        <v>0</v>
      </c>
      <c r="BK7" s="9">
        <v>1</v>
      </c>
      <c r="BL7" s="9">
        <v>1</v>
      </c>
      <c r="BM7" s="9">
        <v>1</v>
      </c>
      <c r="BN7" s="9">
        <v>1</v>
      </c>
      <c r="BO7" s="9">
        <v>1</v>
      </c>
      <c r="BP7" s="9">
        <v>1</v>
      </c>
      <c r="BQ7" s="9">
        <v>1</v>
      </c>
      <c r="BR7" s="9">
        <v>1</v>
      </c>
      <c r="BS7" s="9">
        <v>1</v>
      </c>
      <c r="BT7" s="9">
        <v>1</v>
      </c>
      <c r="BU7" s="9">
        <v>1</v>
      </c>
      <c r="BV7" s="9">
        <v>1</v>
      </c>
    </row>
    <row r="8" spans="1:74" ht="16.5" customHeight="1" x14ac:dyDescent="0.25">
      <c r="A8" s="13">
        <v>7</v>
      </c>
      <c r="B8" s="14">
        <v>201012016</v>
      </c>
      <c r="C8" s="8" t="s">
        <v>63</v>
      </c>
      <c r="D8" s="8" t="s">
        <v>64</v>
      </c>
      <c r="E8" s="17">
        <f t="shared" si="0"/>
        <v>25</v>
      </c>
      <c r="F8" s="17">
        <f t="shared" si="1"/>
        <v>29</v>
      </c>
      <c r="G8" s="17">
        <f t="shared" si="2"/>
        <v>3</v>
      </c>
      <c r="H8" s="17">
        <f t="shared" si="3"/>
        <v>1</v>
      </c>
      <c r="I8" s="31">
        <f t="shared" si="4"/>
        <v>89.285714285714292</v>
      </c>
      <c r="J8" s="31">
        <f t="shared" si="5"/>
        <v>96.666666666666671</v>
      </c>
      <c r="K8" s="9">
        <v>1</v>
      </c>
      <c r="L8" s="9">
        <v>1</v>
      </c>
      <c r="M8" s="9">
        <v>1</v>
      </c>
      <c r="N8" s="9">
        <v>1</v>
      </c>
      <c r="O8" s="9">
        <v>1</v>
      </c>
      <c r="P8" s="9">
        <v>1</v>
      </c>
      <c r="Q8" s="9">
        <v>1</v>
      </c>
      <c r="R8" s="9">
        <v>1</v>
      </c>
      <c r="S8" s="9">
        <v>1</v>
      </c>
      <c r="T8" s="9">
        <v>1</v>
      </c>
      <c r="U8" s="9">
        <v>1</v>
      </c>
      <c r="V8" s="9">
        <v>1</v>
      </c>
      <c r="W8" s="9">
        <v>1</v>
      </c>
      <c r="X8" s="9">
        <v>1</v>
      </c>
      <c r="Y8" s="9">
        <v>1</v>
      </c>
      <c r="Z8" s="9">
        <v>1</v>
      </c>
      <c r="AA8" s="9">
        <v>1</v>
      </c>
      <c r="AB8" s="9">
        <v>1</v>
      </c>
      <c r="AC8" s="9">
        <v>1</v>
      </c>
      <c r="AD8" s="9">
        <v>0</v>
      </c>
      <c r="AE8" s="9">
        <v>1</v>
      </c>
      <c r="AF8" s="9">
        <v>0</v>
      </c>
      <c r="AG8" s="9">
        <v>1</v>
      </c>
      <c r="AH8" s="9">
        <v>1</v>
      </c>
      <c r="AI8" s="20"/>
      <c r="AJ8" s="20"/>
      <c r="AK8" s="20"/>
      <c r="AL8" s="20"/>
      <c r="AM8" s="9"/>
      <c r="AN8" s="9"/>
      <c r="AO8" s="9">
        <v>1</v>
      </c>
      <c r="AP8" s="9">
        <v>1</v>
      </c>
      <c r="AQ8" s="9">
        <v>1</v>
      </c>
      <c r="AR8" s="9">
        <v>1</v>
      </c>
      <c r="AS8" s="9">
        <v>1</v>
      </c>
      <c r="AT8" s="9">
        <v>1</v>
      </c>
      <c r="AU8" s="9">
        <v>1</v>
      </c>
      <c r="AV8" s="9">
        <v>1</v>
      </c>
      <c r="AW8" s="9">
        <v>1</v>
      </c>
      <c r="AX8" s="9">
        <v>1</v>
      </c>
      <c r="AY8" s="9">
        <v>1</v>
      </c>
      <c r="AZ8" s="9">
        <v>1</v>
      </c>
      <c r="BA8" s="9">
        <v>1</v>
      </c>
      <c r="BB8" s="9">
        <v>1</v>
      </c>
      <c r="BC8" s="9">
        <v>1</v>
      </c>
      <c r="BD8" s="9">
        <v>1</v>
      </c>
      <c r="BE8" s="9">
        <v>1</v>
      </c>
      <c r="BF8" s="9">
        <v>1</v>
      </c>
      <c r="BG8" s="9">
        <v>1</v>
      </c>
      <c r="BH8" s="9">
        <v>1</v>
      </c>
      <c r="BI8" s="9">
        <v>1</v>
      </c>
      <c r="BJ8" s="9">
        <v>1</v>
      </c>
      <c r="BK8" s="9">
        <v>1</v>
      </c>
      <c r="BL8" s="9">
        <v>1</v>
      </c>
      <c r="BM8" s="9">
        <v>1</v>
      </c>
      <c r="BN8" s="9">
        <v>1</v>
      </c>
      <c r="BO8" s="9">
        <v>0</v>
      </c>
      <c r="BP8" s="9">
        <v>0</v>
      </c>
      <c r="BQ8" s="9">
        <v>1</v>
      </c>
      <c r="BR8" s="9">
        <v>1</v>
      </c>
      <c r="BS8" s="9">
        <v>1</v>
      </c>
      <c r="BT8" s="9">
        <v>1</v>
      </c>
      <c r="BU8" s="9">
        <v>1</v>
      </c>
      <c r="BV8" s="9">
        <v>1</v>
      </c>
    </row>
    <row r="9" spans="1:74" x14ac:dyDescent="0.25">
      <c r="A9" s="26">
        <v>8</v>
      </c>
      <c r="B9" s="16">
        <v>201012017</v>
      </c>
      <c r="C9" s="10" t="s">
        <v>65</v>
      </c>
      <c r="D9" s="10" t="s">
        <v>66</v>
      </c>
      <c r="E9" s="17">
        <f t="shared" si="0"/>
        <v>27</v>
      </c>
      <c r="F9" s="17">
        <f t="shared" si="1"/>
        <v>25</v>
      </c>
      <c r="G9" s="17">
        <f t="shared" si="2"/>
        <v>1</v>
      </c>
      <c r="H9" s="17">
        <f t="shared" si="3"/>
        <v>5</v>
      </c>
      <c r="I9" s="31">
        <f t="shared" si="4"/>
        <v>96.428571428571431</v>
      </c>
      <c r="J9" s="31">
        <f t="shared" si="5"/>
        <v>83.333333333333343</v>
      </c>
      <c r="K9" s="9">
        <v>1</v>
      </c>
      <c r="L9" s="9">
        <v>1</v>
      </c>
      <c r="M9" s="9">
        <v>1</v>
      </c>
      <c r="N9" s="9">
        <v>1</v>
      </c>
      <c r="O9" s="9">
        <v>1</v>
      </c>
      <c r="P9" s="9">
        <v>1</v>
      </c>
      <c r="Q9" s="9">
        <v>1</v>
      </c>
      <c r="R9" s="9">
        <v>1</v>
      </c>
      <c r="S9" s="9">
        <v>1</v>
      </c>
      <c r="T9" s="9">
        <v>1</v>
      </c>
      <c r="U9" s="9">
        <v>1</v>
      </c>
      <c r="V9" s="9">
        <v>1</v>
      </c>
      <c r="W9" s="9">
        <v>1</v>
      </c>
      <c r="X9" s="9">
        <v>1</v>
      </c>
      <c r="Y9" s="9">
        <v>0</v>
      </c>
      <c r="Z9" s="9">
        <v>0</v>
      </c>
      <c r="AA9" s="9">
        <v>1</v>
      </c>
      <c r="AB9" s="9">
        <v>1</v>
      </c>
      <c r="AC9" s="9">
        <v>1</v>
      </c>
      <c r="AD9" s="9">
        <v>0</v>
      </c>
      <c r="AE9" s="9">
        <v>1</v>
      </c>
      <c r="AF9" s="9">
        <v>0</v>
      </c>
      <c r="AG9" s="9">
        <v>1</v>
      </c>
      <c r="AH9" s="9">
        <v>1</v>
      </c>
      <c r="AI9" s="20"/>
      <c r="AJ9" s="20"/>
      <c r="AK9" s="20"/>
      <c r="AL9" s="20"/>
      <c r="AM9" s="9"/>
      <c r="AN9" s="9"/>
      <c r="AO9" s="9">
        <v>1</v>
      </c>
      <c r="AP9" s="9">
        <v>1</v>
      </c>
      <c r="AQ9" s="9">
        <v>1</v>
      </c>
      <c r="AR9" s="9">
        <v>1</v>
      </c>
      <c r="AS9" s="9">
        <v>1</v>
      </c>
      <c r="AT9" s="9">
        <v>1</v>
      </c>
      <c r="AU9" s="9">
        <v>1</v>
      </c>
      <c r="AV9" s="9">
        <v>1</v>
      </c>
      <c r="AW9" s="9">
        <v>1</v>
      </c>
      <c r="AX9" s="9">
        <v>1</v>
      </c>
      <c r="AY9" s="9">
        <v>1</v>
      </c>
      <c r="AZ9" s="9">
        <v>1</v>
      </c>
      <c r="BA9" s="9">
        <v>1</v>
      </c>
      <c r="BB9" s="9">
        <v>1</v>
      </c>
      <c r="BC9" s="9">
        <v>1</v>
      </c>
      <c r="BD9" s="9">
        <v>1</v>
      </c>
      <c r="BE9" s="9">
        <v>1</v>
      </c>
      <c r="BF9" s="9">
        <v>1</v>
      </c>
      <c r="BG9" s="9">
        <v>1</v>
      </c>
      <c r="BH9" s="9">
        <v>1</v>
      </c>
      <c r="BI9" s="9">
        <v>0</v>
      </c>
      <c r="BJ9" s="9">
        <v>0</v>
      </c>
      <c r="BK9" s="9">
        <v>1</v>
      </c>
      <c r="BL9" s="9">
        <v>1</v>
      </c>
      <c r="BM9" s="9">
        <v>1</v>
      </c>
      <c r="BN9" s="9">
        <v>1</v>
      </c>
      <c r="BO9" s="9">
        <v>1</v>
      </c>
      <c r="BP9" s="9">
        <v>1</v>
      </c>
      <c r="BQ9" s="9">
        <v>1</v>
      </c>
      <c r="BR9" s="9">
        <v>1</v>
      </c>
      <c r="BS9" s="9">
        <v>1</v>
      </c>
      <c r="BT9" s="9">
        <v>1</v>
      </c>
      <c r="BU9" s="9">
        <v>1</v>
      </c>
      <c r="BV9" s="9">
        <v>1</v>
      </c>
    </row>
    <row r="10" spans="1:74" x14ac:dyDescent="0.25">
      <c r="A10" s="13">
        <v>9</v>
      </c>
      <c r="B10" s="14">
        <v>201012025</v>
      </c>
      <c r="C10" s="8" t="s">
        <v>67</v>
      </c>
      <c r="D10" s="8" t="s">
        <v>68</v>
      </c>
      <c r="E10" s="17">
        <f t="shared" si="0"/>
        <v>12</v>
      </c>
      <c r="F10" s="17">
        <f t="shared" si="1"/>
        <v>7</v>
      </c>
      <c r="G10" s="17">
        <f t="shared" si="2"/>
        <v>16</v>
      </c>
      <c r="H10" s="17">
        <f t="shared" si="3"/>
        <v>23</v>
      </c>
      <c r="I10" s="31">
        <f t="shared" si="4"/>
        <v>42.857142857142854</v>
      </c>
      <c r="J10" s="31">
        <f t="shared" si="5"/>
        <v>23.333333333333332</v>
      </c>
      <c r="K10" s="9">
        <v>0</v>
      </c>
      <c r="L10" s="9">
        <v>0</v>
      </c>
      <c r="M10" s="9">
        <v>0</v>
      </c>
      <c r="N10" s="9">
        <v>0</v>
      </c>
      <c r="O10" s="9">
        <v>1</v>
      </c>
      <c r="P10" s="9">
        <v>1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1</v>
      </c>
      <c r="X10" s="9">
        <v>1</v>
      </c>
      <c r="Y10" s="9">
        <v>1</v>
      </c>
      <c r="Z10" s="9">
        <v>1</v>
      </c>
      <c r="AA10" s="9">
        <v>1</v>
      </c>
      <c r="AB10" s="9">
        <v>1</v>
      </c>
      <c r="AC10" s="9">
        <v>0</v>
      </c>
      <c r="AD10" s="9">
        <v>0</v>
      </c>
      <c r="AE10" s="9">
        <v>0</v>
      </c>
      <c r="AF10" s="9">
        <v>0</v>
      </c>
      <c r="AG10" s="9">
        <v>0</v>
      </c>
      <c r="AH10" s="9">
        <v>0</v>
      </c>
      <c r="AI10" s="20"/>
      <c r="AJ10" s="20"/>
      <c r="AK10" s="20"/>
      <c r="AL10" s="20"/>
      <c r="AM10" s="9"/>
      <c r="AN10" s="9"/>
      <c r="AO10" s="9">
        <v>0</v>
      </c>
      <c r="AP10" s="9">
        <v>0</v>
      </c>
      <c r="AQ10" s="9">
        <v>1</v>
      </c>
      <c r="AR10" s="9">
        <v>1</v>
      </c>
      <c r="AS10" s="9">
        <v>1</v>
      </c>
      <c r="AT10" s="9">
        <v>1</v>
      </c>
      <c r="AU10" s="9">
        <v>1</v>
      </c>
      <c r="AV10" s="9">
        <v>1</v>
      </c>
      <c r="AW10" s="9">
        <v>1</v>
      </c>
      <c r="AX10" s="9">
        <v>1</v>
      </c>
      <c r="AY10" s="9">
        <v>1</v>
      </c>
      <c r="AZ10" s="9">
        <v>1</v>
      </c>
      <c r="BA10" s="9">
        <v>0</v>
      </c>
      <c r="BB10" s="9">
        <v>0</v>
      </c>
      <c r="BC10" s="9">
        <v>0</v>
      </c>
      <c r="BD10" s="9">
        <v>0</v>
      </c>
      <c r="BE10" s="9">
        <v>0</v>
      </c>
      <c r="BF10" s="9">
        <v>0</v>
      </c>
      <c r="BG10" s="9">
        <v>0</v>
      </c>
      <c r="BH10" s="9">
        <v>0</v>
      </c>
      <c r="BI10" s="9">
        <v>1</v>
      </c>
      <c r="BJ10" s="9">
        <v>0</v>
      </c>
      <c r="BK10" s="9">
        <v>0</v>
      </c>
      <c r="BL10" s="9">
        <v>0</v>
      </c>
      <c r="BM10" s="9">
        <v>0</v>
      </c>
      <c r="BN10" s="9">
        <v>0</v>
      </c>
      <c r="BO10" s="9">
        <v>0</v>
      </c>
      <c r="BP10" s="9">
        <v>0</v>
      </c>
      <c r="BQ10" s="9">
        <v>0</v>
      </c>
      <c r="BR10" s="9">
        <v>0</v>
      </c>
      <c r="BS10" s="9">
        <v>0</v>
      </c>
      <c r="BT10" s="9">
        <v>0</v>
      </c>
      <c r="BU10" s="9">
        <v>0</v>
      </c>
      <c r="BV10" s="9">
        <v>0</v>
      </c>
    </row>
    <row r="11" spans="1:74" x14ac:dyDescent="0.25">
      <c r="A11" s="26">
        <v>10</v>
      </c>
      <c r="B11" s="16">
        <v>201012026</v>
      </c>
      <c r="C11" s="10" t="s">
        <v>69</v>
      </c>
      <c r="D11" s="10" t="s">
        <v>70</v>
      </c>
      <c r="E11" s="17">
        <f t="shared" si="0"/>
        <v>25</v>
      </c>
      <c r="F11" s="17">
        <f t="shared" si="1"/>
        <v>25</v>
      </c>
      <c r="G11" s="17">
        <f t="shared" si="2"/>
        <v>3</v>
      </c>
      <c r="H11" s="17">
        <f t="shared" si="3"/>
        <v>5</v>
      </c>
      <c r="I11" s="31">
        <f t="shared" si="4"/>
        <v>89.285714285714292</v>
      </c>
      <c r="J11" s="31">
        <f t="shared" si="5"/>
        <v>83.333333333333343</v>
      </c>
      <c r="K11" s="9">
        <v>1</v>
      </c>
      <c r="L11" s="9">
        <v>1</v>
      </c>
      <c r="M11" s="9">
        <v>1</v>
      </c>
      <c r="N11" s="9">
        <v>0</v>
      </c>
      <c r="O11" s="9">
        <v>1</v>
      </c>
      <c r="P11" s="9">
        <v>1</v>
      </c>
      <c r="Q11" s="9">
        <v>0</v>
      </c>
      <c r="R11" s="9">
        <v>0</v>
      </c>
      <c r="S11" s="9">
        <v>1</v>
      </c>
      <c r="T11" s="9">
        <v>0</v>
      </c>
      <c r="U11" s="9">
        <v>1</v>
      </c>
      <c r="V11" s="9">
        <v>1</v>
      </c>
      <c r="W11" s="9">
        <v>1</v>
      </c>
      <c r="X11" s="9">
        <v>1</v>
      </c>
      <c r="Y11" s="9">
        <v>1</v>
      </c>
      <c r="Z11" s="9">
        <v>1</v>
      </c>
      <c r="AA11" s="9">
        <v>1</v>
      </c>
      <c r="AB11" s="9">
        <v>1</v>
      </c>
      <c r="AC11" s="9">
        <v>1</v>
      </c>
      <c r="AD11" s="9">
        <v>1</v>
      </c>
      <c r="AE11" s="9">
        <v>0</v>
      </c>
      <c r="AF11" s="9">
        <v>0</v>
      </c>
      <c r="AG11" s="9">
        <v>1</v>
      </c>
      <c r="AH11" s="9">
        <v>1</v>
      </c>
      <c r="AI11" s="20"/>
      <c r="AJ11" s="20"/>
      <c r="AK11" s="20"/>
      <c r="AL11" s="20"/>
      <c r="AM11" s="9"/>
      <c r="AN11" s="9"/>
      <c r="AO11" s="9">
        <v>0</v>
      </c>
      <c r="AP11" s="9">
        <v>0</v>
      </c>
      <c r="AQ11" s="9">
        <v>1</v>
      </c>
      <c r="AR11" s="9">
        <v>1</v>
      </c>
      <c r="AS11" s="9">
        <v>1</v>
      </c>
      <c r="AT11" s="9">
        <v>1</v>
      </c>
      <c r="AU11" s="9">
        <v>1</v>
      </c>
      <c r="AV11" s="9">
        <v>1</v>
      </c>
      <c r="AW11" s="9">
        <v>1</v>
      </c>
      <c r="AX11" s="9">
        <v>1</v>
      </c>
      <c r="AY11" s="9">
        <v>1</v>
      </c>
      <c r="AZ11" s="9">
        <v>1</v>
      </c>
      <c r="BA11" s="9">
        <v>1</v>
      </c>
      <c r="BB11" s="9">
        <v>1</v>
      </c>
      <c r="BC11" s="9">
        <v>1</v>
      </c>
      <c r="BD11" s="9">
        <v>1</v>
      </c>
      <c r="BE11" s="9">
        <v>1</v>
      </c>
      <c r="BF11" s="9">
        <v>1</v>
      </c>
      <c r="BG11" s="9">
        <v>1</v>
      </c>
      <c r="BH11" s="9">
        <v>1</v>
      </c>
      <c r="BI11" s="9">
        <v>1</v>
      </c>
      <c r="BJ11" s="9">
        <v>1</v>
      </c>
      <c r="BK11" s="9">
        <v>1</v>
      </c>
      <c r="BL11" s="9">
        <v>1</v>
      </c>
      <c r="BM11" s="9">
        <v>1</v>
      </c>
      <c r="BN11" s="9">
        <v>1</v>
      </c>
      <c r="BO11" s="9">
        <v>1</v>
      </c>
      <c r="BP11" s="9">
        <v>1</v>
      </c>
      <c r="BQ11" s="9">
        <v>1</v>
      </c>
      <c r="BR11" s="9">
        <v>1</v>
      </c>
      <c r="BS11" s="9">
        <v>1</v>
      </c>
      <c r="BT11" s="9">
        <v>1</v>
      </c>
      <c r="BU11" s="9">
        <v>1</v>
      </c>
      <c r="BV11" s="9">
        <v>1</v>
      </c>
    </row>
    <row r="12" spans="1:74" ht="15.75" customHeight="1" x14ac:dyDescent="0.25">
      <c r="A12" s="13">
        <v>11</v>
      </c>
      <c r="B12" s="14">
        <v>201012040</v>
      </c>
      <c r="C12" s="8" t="s">
        <v>73</v>
      </c>
      <c r="D12" s="8" t="s">
        <v>74</v>
      </c>
      <c r="E12" s="17">
        <f t="shared" si="0"/>
        <v>26</v>
      </c>
      <c r="F12" s="17">
        <f t="shared" si="1"/>
        <v>28</v>
      </c>
      <c r="G12" s="17">
        <f t="shared" si="2"/>
        <v>2</v>
      </c>
      <c r="H12" s="17">
        <f t="shared" si="3"/>
        <v>2</v>
      </c>
      <c r="I12" s="31">
        <f t="shared" si="4"/>
        <v>92.857142857142861</v>
      </c>
      <c r="J12" s="31">
        <f t="shared" si="5"/>
        <v>93.333333333333329</v>
      </c>
      <c r="K12" s="9">
        <v>1</v>
      </c>
      <c r="L12" s="9">
        <v>1</v>
      </c>
      <c r="M12" s="9">
        <v>1</v>
      </c>
      <c r="N12" s="9">
        <v>1</v>
      </c>
      <c r="O12" s="9">
        <v>1</v>
      </c>
      <c r="P12" s="9">
        <v>1</v>
      </c>
      <c r="Q12" s="9">
        <v>1</v>
      </c>
      <c r="R12" s="9">
        <v>1</v>
      </c>
      <c r="S12" s="9">
        <v>1</v>
      </c>
      <c r="T12" s="9">
        <v>1</v>
      </c>
      <c r="U12" s="9">
        <v>1</v>
      </c>
      <c r="V12" s="9">
        <v>1</v>
      </c>
      <c r="W12" s="9">
        <v>1</v>
      </c>
      <c r="X12" s="9">
        <v>1</v>
      </c>
      <c r="Y12" s="9">
        <v>1</v>
      </c>
      <c r="Z12" s="9">
        <v>1</v>
      </c>
      <c r="AA12" s="9">
        <v>1</v>
      </c>
      <c r="AB12" s="9">
        <v>1</v>
      </c>
      <c r="AC12" s="9">
        <v>1</v>
      </c>
      <c r="AD12" s="9">
        <v>1</v>
      </c>
      <c r="AE12" s="9">
        <v>0</v>
      </c>
      <c r="AF12" s="9">
        <v>0</v>
      </c>
      <c r="AG12" s="9">
        <v>1</v>
      </c>
      <c r="AH12" s="9">
        <v>1</v>
      </c>
      <c r="AI12" s="20"/>
      <c r="AJ12" s="20"/>
      <c r="AK12" s="20"/>
      <c r="AL12" s="20"/>
      <c r="AM12" s="9"/>
      <c r="AN12" s="9"/>
      <c r="AO12" s="9">
        <v>0</v>
      </c>
      <c r="AP12" s="9">
        <v>0</v>
      </c>
      <c r="AQ12" s="9">
        <v>1</v>
      </c>
      <c r="AR12" s="9">
        <v>1</v>
      </c>
      <c r="AS12" s="9">
        <v>1</v>
      </c>
      <c r="AT12" s="9">
        <v>1</v>
      </c>
      <c r="AU12" s="9">
        <v>1</v>
      </c>
      <c r="AV12" s="9">
        <v>1</v>
      </c>
      <c r="AW12" s="9">
        <v>1</v>
      </c>
      <c r="AX12" s="9">
        <v>1</v>
      </c>
      <c r="AY12" s="9">
        <v>1</v>
      </c>
      <c r="AZ12" s="9">
        <v>1</v>
      </c>
      <c r="BA12" s="9">
        <v>1</v>
      </c>
      <c r="BB12" s="9">
        <v>1</v>
      </c>
      <c r="BC12" s="9">
        <v>1</v>
      </c>
      <c r="BD12" s="9">
        <v>1</v>
      </c>
      <c r="BE12" s="9">
        <v>1</v>
      </c>
      <c r="BF12" s="9">
        <v>1</v>
      </c>
      <c r="BG12" s="9">
        <v>1</v>
      </c>
      <c r="BH12" s="9">
        <v>1</v>
      </c>
      <c r="BI12" s="9">
        <v>1</v>
      </c>
      <c r="BJ12" s="9">
        <v>1</v>
      </c>
      <c r="BK12" s="9">
        <v>1</v>
      </c>
      <c r="BL12" s="9">
        <v>1</v>
      </c>
      <c r="BM12" s="9">
        <v>1</v>
      </c>
      <c r="BN12" s="9">
        <v>1</v>
      </c>
      <c r="BO12" s="9">
        <v>1</v>
      </c>
      <c r="BP12" s="9">
        <v>1</v>
      </c>
      <c r="BQ12" s="9">
        <v>1</v>
      </c>
      <c r="BR12" s="9">
        <v>1</v>
      </c>
      <c r="BS12" s="9">
        <v>1</v>
      </c>
      <c r="BT12" s="9">
        <v>1</v>
      </c>
      <c r="BU12" s="9">
        <v>1</v>
      </c>
      <c r="BV12" s="9">
        <v>1</v>
      </c>
    </row>
    <row r="13" spans="1:74" x14ac:dyDescent="0.25">
      <c r="A13" s="26">
        <v>12</v>
      </c>
      <c r="B13" s="16">
        <v>201012045</v>
      </c>
      <c r="C13" s="10" t="s">
        <v>77</v>
      </c>
      <c r="D13" s="10" t="s">
        <v>78</v>
      </c>
      <c r="E13" s="17">
        <f t="shared" si="0"/>
        <v>24</v>
      </c>
      <c r="F13" s="17">
        <f t="shared" si="1"/>
        <v>26</v>
      </c>
      <c r="G13" s="17">
        <f t="shared" si="2"/>
        <v>4</v>
      </c>
      <c r="H13" s="17">
        <f t="shared" si="3"/>
        <v>4</v>
      </c>
      <c r="I13" s="31">
        <f t="shared" si="4"/>
        <v>85.714285714285708</v>
      </c>
      <c r="J13" s="31">
        <f t="shared" si="5"/>
        <v>86.666666666666671</v>
      </c>
      <c r="K13" s="9">
        <v>1</v>
      </c>
      <c r="L13" s="9">
        <v>1</v>
      </c>
      <c r="M13" s="9">
        <v>1</v>
      </c>
      <c r="N13" s="9">
        <v>1</v>
      </c>
      <c r="O13" s="9">
        <v>1</v>
      </c>
      <c r="P13" s="9">
        <v>1</v>
      </c>
      <c r="Q13" s="9">
        <v>1</v>
      </c>
      <c r="R13" s="9">
        <v>1</v>
      </c>
      <c r="S13" s="9">
        <v>1</v>
      </c>
      <c r="T13" s="9">
        <v>1</v>
      </c>
      <c r="U13" s="9">
        <v>1</v>
      </c>
      <c r="V13" s="9">
        <v>1</v>
      </c>
      <c r="W13" s="9">
        <v>1</v>
      </c>
      <c r="X13" s="9">
        <v>1</v>
      </c>
      <c r="Y13" s="9">
        <v>1</v>
      </c>
      <c r="Z13" s="9">
        <v>1</v>
      </c>
      <c r="AA13" s="9">
        <v>1</v>
      </c>
      <c r="AB13" s="9">
        <v>1</v>
      </c>
      <c r="AC13" s="9">
        <v>0</v>
      </c>
      <c r="AD13" s="9">
        <v>0</v>
      </c>
      <c r="AE13" s="9">
        <v>0</v>
      </c>
      <c r="AF13" s="9">
        <v>0</v>
      </c>
      <c r="AG13" s="9">
        <v>1</v>
      </c>
      <c r="AH13" s="9">
        <v>1</v>
      </c>
      <c r="AI13" s="20"/>
      <c r="AJ13" s="20"/>
      <c r="AK13" s="20"/>
      <c r="AL13" s="20"/>
      <c r="AM13" s="9"/>
      <c r="AN13" s="9"/>
      <c r="AO13" s="9">
        <v>0</v>
      </c>
      <c r="AP13" s="9">
        <v>0</v>
      </c>
      <c r="AQ13" s="9">
        <v>1</v>
      </c>
      <c r="AR13" s="9">
        <v>1</v>
      </c>
      <c r="AS13" s="9">
        <v>1</v>
      </c>
      <c r="AT13" s="9">
        <v>1</v>
      </c>
      <c r="AU13" s="9">
        <v>1</v>
      </c>
      <c r="AV13" s="9">
        <v>1</v>
      </c>
      <c r="AW13" s="9">
        <v>1</v>
      </c>
      <c r="AX13" s="9">
        <v>1</v>
      </c>
      <c r="AY13" s="9">
        <v>1</v>
      </c>
      <c r="AZ13" s="9">
        <v>1</v>
      </c>
      <c r="BA13" s="9">
        <v>1</v>
      </c>
      <c r="BB13" s="9">
        <v>1</v>
      </c>
      <c r="BC13" s="9">
        <v>0</v>
      </c>
      <c r="BD13" s="9">
        <v>0</v>
      </c>
      <c r="BE13" s="9">
        <v>1</v>
      </c>
      <c r="BF13" s="9">
        <v>1</v>
      </c>
      <c r="BG13" s="9">
        <v>1</v>
      </c>
      <c r="BH13" s="9">
        <v>1</v>
      </c>
      <c r="BI13" s="9">
        <v>1</v>
      </c>
      <c r="BJ13" s="9">
        <v>1</v>
      </c>
      <c r="BK13" s="9">
        <v>1</v>
      </c>
      <c r="BL13" s="9">
        <v>1</v>
      </c>
      <c r="BM13" s="9">
        <v>1</v>
      </c>
      <c r="BN13" s="9">
        <v>1</v>
      </c>
      <c r="BO13" s="9">
        <v>1</v>
      </c>
      <c r="BP13" s="9">
        <v>1</v>
      </c>
      <c r="BQ13" s="9">
        <v>1</v>
      </c>
      <c r="BR13" s="9">
        <v>1</v>
      </c>
      <c r="BS13" s="9">
        <v>1</v>
      </c>
      <c r="BT13" s="9">
        <v>1</v>
      </c>
      <c r="BU13" s="9">
        <v>1</v>
      </c>
      <c r="BV13" s="9">
        <v>1</v>
      </c>
    </row>
    <row r="14" spans="1:74" x14ac:dyDescent="0.25">
      <c r="A14" s="13">
        <v>13</v>
      </c>
      <c r="B14" s="14">
        <v>201012047</v>
      </c>
      <c r="C14" s="8" t="s">
        <v>79</v>
      </c>
      <c r="D14" s="8" t="s">
        <v>80</v>
      </c>
      <c r="E14" s="17">
        <f t="shared" si="0"/>
        <v>24</v>
      </c>
      <c r="F14" s="17">
        <f t="shared" si="1"/>
        <v>27</v>
      </c>
      <c r="G14" s="17">
        <f t="shared" si="2"/>
        <v>4</v>
      </c>
      <c r="H14" s="17">
        <f t="shared" si="3"/>
        <v>3</v>
      </c>
      <c r="I14" s="31">
        <f t="shared" si="4"/>
        <v>85.714285714285708</v>
      </c>
      <c r="J14" s="31">
        <f t="shared" si="5"/>
        <v>90</v>
      </c>
      <c r="K14" s="9">
        <v>1</v>
      </c>
      <c r="L14" s="9">
        <v>1</v>
      </c>
      <c r="M14" s="9">
        <v>1</v>
      </c>
      <c r="N14" s="9">
        <v>0</v>
      </c>
      <c r="O14" s="9">
        <v>1</v>
      </c>
      <c r="P14" s="9">
        <v>1</v>
      </c>
      <c r="Q14" s="9">
        <v>1</v>
      </c>
      <c r="R14" s="9">
        <v>1</v>
      </c>
      <c r="S14" s="9">
        <v>1</v>
      </c>
      <c r="T14" s="9">
        <v>1</v>
      </c>
      <c r="U14" s="9">
        <v>1</v>
      </c>
      <c r="V14" s="9">
        <v>1</v>
      </c>
      <c r="W14" s="9">
        <v>1</v>
      </c>
      <c r="X14" s="9">
        <v>1</v>
      </c>
      <c r="Y14" s="9">
        <v>1</v>
      </c>
      <c r="Z14" s="9">
        <v>1</v>
      </c>
      <c r="AA14" s="9">
        <v>1</v>
      </c>
      <c r="AB14" s="9">
        <v>1</v>
      </c>
      <c r="AC14" s="9">
        <v>1</v>
      </c>
      <c r="AD14" s="9">
        <v>1</v>
      </c>
      <c r="AE14" s="9">
        <v>0</v>
      </c>
      <c r="AF14" s="9">
        <v>0</v>
      </c>
      <c r="AG14" s="9">
        <v>0</v>
      </c>
      <c r="AH14" s="9">
        <v>0</v>
      </c>
      <c r="AI14" s="20"/>
      <c r="AJ14" s="20"/>
      <c r="AK14" s="20"/>
      <c r="AL14" s="20"/>
      <c r="AM14" s="9"/>
      <c r="AN14" s="9"/>
      <c r="AO14" s="9">
        <v>1</v>
      </c>
      <c r="AP14" s="9">
        <v>1</v>
      </c>
      <c r="AQ14" s="9">
        <v>1</v>
      </c>
      <c r="AR14" s="9">
        <v>1</v>
      </c>
      <c r="AS14" s="9">
        <v>1</v>
      </c>
      <c r="AT14" s="9">
        <v>1</v>
      </c>
      <c r="AU14" s="9">
        <v>1</v>
      </c>
      <c r="AV14" s="9">
        <v>1</v>
      </c>
      <c r="AW14" s="9">
        <v>1</v>
      </c>
      <c r="AX14" s="9">
        <v>1</v>
      </c>
      <c r="AY14" s="9">
        <v>1</v>
      </c>
      <c r="AZ14" s="9">
        <v>1</v>
      </c>
      <c r="BA14" s="9">
        <v>1</v>
      </c>
      <c r="BB14" s="9">
        <v>1</v>
      </c>
      <c r="BC14" s="9">
        <v>1</v>
      </c>
      <c r="BD14" s="9">
        <v>1</v>
      </c>
      <c r="BE14" s="9">
        <v>1</v>
      </c>
      <c r="BF14" s="9">
        <v>1</v>
      </c>
      <c r="BG14" s="9">
        <v>1</v>
      </c>
      <c r="BH14" s="9">
        <v>1</v>
      </c>
      <c r="BI14" s="9">
        <v>1</v>
      </c>
      <c r="BJ14" s="9">
        <v>1</v>
      </c>
      <c r="BK14" s="9">
        <v>0</v>
      </c>
      <c r="BL14" s="9">
        <v>0</v>
      </c>
      <c r="BM14" s="9">
        <v>1</v>
      </c>
      <c r="BN14" s="9">
        <v>1</v>
      </c>
      <c r="BO14" s="9">
        <v>1</v>
      </c>
      <c r="BP14" s="9">
        <v>1</v>
      </c>
      <c r="BQ14" s="9">
        <v>1</v>
      </c>
      <c r="BR14" s="9">
        <v>1</v>
      </c>
      <c r="BS14" s="9">
        <v>1</v>
      </c>
      <c r="BT14" s="9">
        <v>1</v>
      </c>
      <c r="BU14" s="9">
        <v>1</v>
      </c>
      <c r="BV14" s="9">
        <v>1</v>
      </c>
    </row>
    <row r="15" spans="1:74" x14ac:dyDescent="0.25">
      <c r="A15" s="26">
        <v>14</v>
      </c>
      <c r="B15" s="16">
        <v>201012053</v>
      </c>
      <c r="C15" s="10" t="s">
        <v>83</v>
      </c>
      <c r="D15" s="10" t="s">
        <v>84</v>
      </c>
      <c r="E15" s="17">
        <f t="shared" si="0"/>
        <v>28</v>
      </c>
      <c r="F15" s="17">
        <f t="shared" si="1"/>
        <v>30</v>
      </c>
      <c r="G15" s="17">
        <f t="shared" si="2"/>
        <v>0</v>
      </c>
      <c r="H15" s="17">
        <f t="shared" si="3"/>
        <v>0</v>
      </c>
      <c r="I15" s="31">
        <f t="shared" si="4"/>
        <v>100</v>
      </c>
      <c r="J15" s="31">
        <f t="shared" si="5"/>
        <v>100</v>
      </c>
      <c r="K15" s="9">
        <v>1</v>
      </c>
      <c r="L15" s="9">
        <v>1</v>
      </c>
      <c r="M15" s="9">
        <v>1</v>
      </c>
      <c r="N15" s="9">
        <v>1</v>
      </c>
      <c r="O15" s="9">
        <v>1</v>
      </c>
      <c r="P15" s="9">
        <v>1</v>
      </c>
      <c r="Q15" s="9">
        <v>1</v>
      </c>
      <c r="R15" s="9">
        <v>1</v>
      </c>
      <c r="S15" s="9">
        <v>1</v>
      </c>
      <c r="T15" s="9">
        <v>1</v>
      </c>
      <c r="U15" s="9">
        <v>1</v>
      </c>
      <c r="V15" s="9">
        <v>1</v>
      </c>
      <c r="W15" s="9">
        <v>1</v>
      </c>
      <c r="X15" s="9">
        <v>1</v>
      </c>
      <c r="Y15" s="9">
        <v>1</v>
      </c>
      <c r="Z15" s="9">
        <v>1</v>
      </c>
      <c r="AA15" s="9">
        <v>1</v>
      </c>
      <c r="AB15" s="9">
        <v>1</v>
      </c>
      <c r="AC15" s="9">
        <v>1</v>
      </c>
      <c r="AD15" s="9">
        <v>1</v>
      </c>
      <c r="AE15" s="9">
        <v>1</v>
      </c>
      <c r="AF15" s="9">
        <v>1</v>
      </c>
      <c r="AG15" s="9">
        <v>1</v>
      </c>
      <c r="AH15" s="9">
        <v>1</v>
      </c>
      <c r="AI15" s="20"/>
      <c r="AJ15" s="20"/>
      <c r="AK15" s="20"/>
      <c r="AL15" s="20"/>
      <c r="AM15" s="9"/>
      <c r="AN15" s="9"/>
      <c r="AO15" s="9">
        <v>1</v>
      </c>
      <c r="AP15" s="9">
        <v>1</v>
      </c>
      <c r="AQ15" s="9">
        <v>1</v>
      </c>
      <c r="AR15" s="9">
        <v>1</v>
      </c>
      <c r="AS15" s="9">
        <v>1</v>
      </c>
      <c r="AT15" s="9">
        <v>1</v>
      </c>
      <c r="AU15" s="9">
        <v>1</v>
      </c>
      <c r="AV15" s="9">
        <v>1</v>
      </c>
      <c r="AW15" s="9">
        <v>1</v>
      </c>
      <c r="AX15" s="9">
        <v>1</v>
      </c>
      <c r="AY15" s="9">
        <v>1</v>
      </c>
      <c r="AZ15" s="9">
        <v>1</v>
      </c>
      <c r="BA15" s="9">
        <v>1</v>
      </c>
      <c r="BB15" s="9">
        <v>1</v>
      </c>
      <c r="BC15" s="9">
        <v>1</v>
      </c>
      <c r="BD15" s="9">
        <v>1</v>
      </c>
      <c r="BE15" s="9">
        <v>1</v>
      </c>
      <c r="BF15" s="9">
        <v>1</v>
      </c>
      <c r="BG15" s="9">
        <v>1</v>
      </c>
      <c r="BH15" s="9">
        <v>1</v>
      </c>
      <c r="BI15" s="9">
        <v>1</v>
      </c>
      <c r="BJ15" s="9">
        <v>1</v>
      </c>
      <c r="BK15" s="9">
        <v>1</v>
      </c>
      <c r="BL15" s="9">
        <v>1</v>
      </c>
      <c r="BM15" s="9">
        <v>1</v>
      </c>
      <c r="BN15" s="9">
        <v>1</v>
      </c>
      <c r="BO15" s="9">
        <v>1</v>
      </c>
      <c r="BP15" s="9">
        <v>1</v>
      </c>
      <c r="BQ15" s="9">
        <v>1</v>
      </c>
      <c r="BR15" s="9">
        <v>1</v>
      </c>
      <c r="BS15" s="9">
        <v>1</v>
      </c>
      <c r="BT15" s="9">
        <v>1</v>
      </c>
      <c r="BU15" s="9">
        <v>1</v>
      </c>
      <c r="BV15" s="9">
        <v>1</v>
      </c>
    </row>
    <row r="16" spans="1:74" x14ac:dyDescent="0.25">
      <c r="A16" s="13">
        <v>15</v>
      </c>
      <c r="B16" s="14">
        <v>201012301</v>
      </c>
      <c r="C16" s="8" t="s">
        <v>85</v>
      </c>
      <c r="D16" s="8" t="s">
        <v>86</v>
      </c>
      <c r="E16" s="17">
        <f t="shared" si="0"/>
        <v>28</v>
      </c>
      <c r="F16" s="17">
        <f t="shared" si="1"/>
        <v>25</v>
      </c>
      <c r="G16" s="17">
        <f t="shared" si="2"/>
        <v>0</v>
      </c>
      <c r="H16" s="17">
        <f t="shared" si="3"/>
        <v>5</v>
      </c>
      <c r="I16" s="31">
        <f t="shared" si="4"/>
        <v>100</v>
      </c>
      <c r="J16" s="31">
        <f t="shared" si="5"/>
        <v>83.333333333333343</v>
      </c>
      <c r="K16" s="9">
        <v>1</v>
      </c>
      <c r="L16" s="9">
        <v>1</v>
      </c>
      <c r="M16" s="9">
        <v>1</v>
      </c>
      <c r="N16" s="9">
        <v>1</v>
      </c>
      <c r="O16" s="9">
        <v>1</v>
      </c>
      <c r="P16" s="9">
        <v>1</v>
      </c>
      <c r="Q16" s="9">
        <v>1</v>
      </c>
      <c r="R16" s="9">
        <v>1</v>
      </c>
      <c r="S16" s="9">
        <v>1</v>
      </c>
      <c r="T16" s="9">
        <v>1</v>
      </c>
      <c r="U16" s="9">
        <v>1</v>
      </c>
      <c r="V16" s="9">
        <v>1</v>
      </c>
      <c r="W16" s="9">
        <v>1</v>
      </c>
      <c r="X16" s="9">
        <v>1</v>
      </c>
      <c r="Y16" s="9">
        <v>1</v>
      </c>
      <c r="Z16" s="9">
        <v>1</v>
      </c>
      <c r="AA16" s="9">
        <v>1</v>
      </c>
      <c r="AB16" s="9">
        <v>1</v>
      </c>
      <c r="AC16" s="9">
        <v>1</v>
      </c>
      <c r="AD16" s="9">
        <v>0</v>
      </c>
      <c r="AE16" s="9">
        <v>1</v>
      </c>
      <c r="AF16" s="9">
        <v>1</v>
      </c>
      <c r="AG16" s="9">
        <v>0</v>
      </c>
      <c r="AH16" s="9">
        <v>0</v>
      </c>
      <c r="AI16" s="20"/>
      <c r="AJ16" s="20"/>
      <c r="AK16" s="20"/>
      <c r="AL16" s="20"/>
      <c r="AM16" s="9"/>
      <c r="AN16" s="9"/>
      <c r="AO16" s="9">
        <v>1</v>
      </c>
      <c r="AP16" s="9">
        <v>1</v>
      </c>
      <c r="AQ16" s="9">
        <v>1</v>
      </c>
      <c r="AR16" s="9">
        <v>1</v>
      </c>
      <c r="AS16" s="9">
        <v>1</v>
      </c>
      <c r="AT16" s="9">
        <v>1</v>
      </c>
      <c r="AU16" s="9">
        <v>1</v>
      </c>
      <c r="AV16" s="9">
        <v>1</v>
      </c>
      <c r="AW16" s="9">
        <v>1</v>
      </c>
      <c r="AX16" s="9">
        <v>1</v>
      </c>
      <c r="AY16" s="9">
        <v>1</v>
      </c>
      <c r="AZ16" s="9">
        <v>1</v>
      </c>
      <c r="BA16" s="9">
        <v>1</v>
      </c>
      <c r="BB16" s="9">
        <v>1</v>
      </c>
      <c r="BC16" s="9">
        <v>1</v>
      </c>
      <c r="BD16" s="9">
        <v>1</v>
      </c>
      <c r="BE16" s="9">
        <v>1</v>
      </c>
      <c r="BF16" s="9">
        <v>1</v>
      </c>
      <c r="BG16" s="9">
        <v>1</v>
      </c>
      <c r="BH16" s="9">
        <v>1</v>
      </c>
      <c r="BI16" s="9">
        <v>0</v>
      </c>
      <c r="BJ16" s="9">
        <v>0</v>
      </c>
      <c r="BK16" s="9">
        <v>1</v>
      </c>
      <c r="BL16" s="9">
        <v>1</v>
      </c>
      <c r="BM16" s="9">
        <v>1</v>
      </c>
      <c r="BN16" s="9">
        <v>1</v>
      </c>
      <c r="BO16" s="9">
        <v>1</v>
      </c>
      <c r="BP16" s="9">
        <v>1</v>
      </c>
      <c r="BQ16" s="9">
        <v>1</v>
      </c>
      <c r="BR16" s="9">
        <v>1</v>
      </c>
      <c r="BS16" s="9">
        <v>1</v>
      </c>
      <c r="BT16" s="9">
        <v>1</v>
      </c>
      <c r="BU16" s="9">
        <v>1</v>
      </c>
      <c r="BV16" s="9">
        <v>1</v>
      </c>
    </row>
    <row r="17" spans="1:74" ht="16.5" customHeight="1" x14ac:dyDescent="0.25">
      <c r="A17" s="26">
        <v>16</v>
      </c>
      <c r="B17" s="16">
        <v>201112005</v>
      </c>
      <c r="C17" s="10" t="s">
        <v>89</v>
      </c>
      <c r="D17" s="10" t="s">
        <v>90</v>
      </c>
      <c r="E17" s="17">
        <f t="shared" si="0"/>
        <v>26</v>
      </c>
      <c r="F17" s="17">
        <f t="shared" si="1"/>
        <v>28</v>
      </c>
      <c r="G17" s="17">
        <f t="shared" si="2"/>
        <v>2</v>
      </c>
      <c r="H17" s="17">
        <f t="shared" si="3"/>
        <v>2</v>
      </c>
      <c r="I17" s="31">
        <f t="shared" si="4"/>
        <v>92.857142857142861</v>
      </c>
      <c r="J17" s="31">
        <f t="shared" si="5"/>
        <v>93.333333333333329</v>
      </c>
      <c r="K17" s="9">
        <v>1</v>
      </c>
      <c r="L17" s="9">
        <v>1</v>
      </c>
      <c r="M17" s="9">
        <v>1</v>
      </c>
      <c r="N17" s="9">
        <v>1</v>
      </c>
      <c r="O17" s="9">
        <v>1</v>
      </c>
      <c r="P17" s="9">
        <v>1</v>
      </c>
      <c r="Q17" s="9">
        <v>1</v>
      </c>
      <c r="R17" s="9">
        <v>1</v>
      </c>
      <c r="S17" s="9">
        <v>1</v>
      </c>
      <c r="T17" s="9">
        <v>1</v>
      </c>
      <c r="U17" s="9">
        <v>1</v>
      </c>
      <c r="V17" s="9">
        <v>1</v>
      </c>
      <c r="W17" s="9">
        <v>1</v>
      </c>
      <c r="X17" s="9">
        <v>1</v>
      </c>
      <c r="Y17" s="9">
        <v>1</v>
      </c>
      <c r="Z17" s="9">
        <v>1</v>
      </c>
      <c r="AA17" s="9">
        <v>1</v>
      </c>
      <c r="AB17" s="9">
        <v>1</v>
      </c>
      <c r="AC17" s="9">
        <v>1</v>
      </c>
      <c r="AD17" s="9">
        <v>1</v>
      </c>
      <c r="AE17" s="9">
        <v>1</v>
      </c>
      <c r="AF17" s="9">
        <v>1</v>
      </c>
      <c r="AG17" s="9">
        <v>0</v>
      </c>
      <c r="AH17" s="9">
        <v>0</v>
      </c>
      <c r="AI17" s="20"/>
      <c r="AJ17" s="20"/>
      <c r="AK17" s="20"/>
      <c r="AL17" s="20"/>
      <c r="AM17" s="9"/>
      <c r="AN17" s="9"/>
      <c r="AO17" s="9">
        <v>1</v>
      </c>
      <c r="AP17" s="9">
        <v>1</v>
      </c>
      <c r="AQ17" s="9">
        <v>0</v>
      </c>
      <c r="AR17" s="9">
        <v>0</v>
      </c>
      <c r="AS17" s="9">
        <v>1</v>
      </c>
      <c r="AT17" s="9">
        <v>1</v>
      </c>
      <c r="AU17" s="9">
        <v>1</v>
      </c>
      <c r="AV17" s="9">
        <v>1</v>
      </c>
      <c r="AW17" s="9">
        <v>1</v>
      </c>
      <c r="AX17" s="9">
        <v>1</v>
      </c>
      <c r="AY17" s="9">
        <v>1</v>
      </c>
      <c r="AZ17" s="9">
        <v>1</v>
      </c>
      <c r="BA17" s="9">
        <v>1</v>
      </c>
      <c r="BB17" s="9">
        <v>1</v>
      </c>
      <c r="BC17" s="9">
        <v>1</v>
      </c>
      <c r="BD17" s="9">
        <v>1</v>
      </c>
      <c r="BE17" s="9">
        <v>1</v>
      </c>
      <c r="BF17" s="9">
        <v>1</v>
      </c>
      <c r="BG17" s="9">
        <v>1</v>
      </c>
      <c r="BH17" s="9">
        <v>1</v>
      </c>
      <c r="BI17" s="9">
        <v>1</v>
      </c>
      <c r="BJ17" s="9">
        <v>1</v>
      </c>
      <c r="BK17" s="9">
        <v>1</v>
      </c>
      <c r="BL17" s="9">
        <v>1</v>
      </c>
      <c r="BM17" s="9">
        <v>1</v>
      </c>
      <c r="BN17" s="9">
        <v>1</v>
      </c>
      <c r="BO17" s="9">
        <v>1</v>
      </c>
      <c r="BP17" s="9">
        <v>1</v>
      </c>
      <c r="BQ17" s="9">
        <v>1</v>
      </c>
      <c r="BR17" s="9">
        <v>1</v>
      </c>
      <c r="BS17" s="9">
        <v>1</v>
      </c>
      <c r="BT17" s="9">
        <v>1</v>
      </c>
      <c r="BU17" s="9">
        <v>1</v>
      </c>
      <c r="BV17" s="9">
        <v>1</v>
      </c>
    </row>
    <row r="18" spans="1:74" x14ac:dyDescent="0.25">
      <c r="A18" s="13">
        <v>17</v>
      </c>
      <c r="B18" s="14">
        <v>201112019</v>
      </c>
      <c r="C18" s="8" t="s">
        <v>45</v>
      </c>
      <c r="D18" s="8" t="s">
        <v>93</v>
      </c>
      <c r="E18" s="17">
        <f t="shared" si="0"/>
        <v>27</v>
      </c>
      <c r="F18" s="17">
        <f t="shared" si="1"/>
        <v>30</v>
      </c>
      <c r="G18" s="17">
        <f t="shared" si="2"/>
        <v>1</v>
      </c>
      <c r="H18" s="17">
        <f t="shared" si="3"/>
        <v>0</v>
      </c>
      <c r="I18" s="31">
        <f t="shared" si="4"/>
        <v>96.428571428571431</v>
      </c>
      <c r="J18" s="31">
        <f t="shared" si="5"/>
        <v>100</v>
      </c>
      <c r="K18" s="9">
        <v>1</v>
      </c>
      <c r="L18" s="9">
        <v>1</v>
      </c>
      <c r="M18" s="9">
        <v>1</v>
      </c>
      <c r="N18" s="9">
        <v>1</v>
      </c>
      <c r="O18" s="9">
        <v>1</v>
      </c>
      <c r="P18" s="9">
        <v>1</v>
      </c>
      <c r="Q18" s="9">
        <v>1</v>
      </c>
      <c r="R18" s="9">
        <v>1</v>
      </c>
      <c r="S18" s="9">
        <v>1</v>
      </c>
      <c r="T18" s="9">
        <v>1</v>
      </c>
      <c r="U18" s="9">
        <v>1</v>
      </c>
      <c r="V18" s="9">
        <v>1</v>
      </c>
      <c r="W18" s="9">
        <v>1</v>
      </c>
      <c r="X18" s="9">
        <v>1</v>
      </c>
      <c r="Y18" s="9">
        <v>1</v>
      </c>
      <c r="Z18" s="9">
        <v>1</v>
      </c>
      <c r="AA18" s="9">
        <v>1</v>
      </c>
      <c r="AB18" s="9">
        <v>1</v>
      </c>
      <c r="AC18" s="9">
        <v>1</v>
      </c>
      <c r="AD18" s="9">
        <v>1</v>
      </c>
      <c r="AE18" s="9">
        <v>1</v>
      </c>
      <c r="AF18" s="9">
        <v>0</v>
      </c>
      <c r="AG18" s="9">
        <v>1</v>
      </c>
      <c r="AH18" s="9">
        <v>1</v>
      </c>
      <c r="AI18" s="20"/>
      <c r="AJ18" s="20"/>
      <c r="AK18" s="20"/>
      <c r="AL18" s="20"/>
      <c r="AM18" s="9"/>
      <c r="AN18" s="9"/>
      <c r="AO18" s="9">
        <v>1</v>
      </c>
      <c r="AP18" s="9">
        <v>1</v>
      </c>
      <c r="AQ18" s="9">
        <v>1</v>
      </c>
      <c r="AR18" s="9">
        <v>1</v>
      </c>
      <c r="AS18" s="9">
        <v>1</v>
      </c>
      <c r="AT18" s="9">
        <v>1</v>
      </c>
      <c r="AU18" s="9">
        <v>1</v>
      </c>
      <c r="AV18" s="9">
        <v>1</v>
      </c>
      <c r="AW18" s="9">
        <v>1</v>
      </c>
      <c r="AX18" s="9">
        <v>1</v>
      </c>
      <c r="AY18" s="9">
        <v>1</v>
      </c>
      <c r="AZ18" s="9">
        <v>1</v>
      </c>
      <c r="BA18" s="9">
        <v>1</v>
      </c>
      <c r="BB18" s="9">
        <v>1</v>
      </c>
      <c r="BC18" s="9">
        <v>1</v>
      </c>
      <c r="BD18" s="9">
        <v>1</v>
      </c>
      <c r="BE18" s="9">
        <v>1</v>
      </c>
      <c r="BF18" s="9">
        <v>1</v>
      </c>
      <c r="BG18" s="9">
        <v>1</v>
      </c>
      <c r="BH18" s="9">
        <v>1</v>
      </c>
      <c r="BI18" s="9">
        <v>1</v>
      </c>
      <c r="BJ18" s="9">
        <v>1</v>
      </c>
      <c r="BK18" s="9">
        <v>1</v>
      </c>
      <c r="BL18" s="9">
        <v>1</v>
      </c>
      <c r="BM18" s="9">
        <v>1</v>
      </c>
      <c r="BN18" s="9">
        <v>1</v>
      </c>
      <c r="BO18" s="9">
        <v>1</v>
      </c>
      <c r="BP18" s="9">
        <v>1</v>
      </c>
      <c r="BQ18" s="9">
        <v>1</v>
      </c>
      <c r="BR18" s="9">
        <v>1</v>
      </c>
      <c r="BS18" s="9">
        <v>1</v>
      </c>
      <c r="BT18" s="9">
        <v>1</v>
      </c>
      <c r="BU18" s="9">
        <v>1</v>
      </c>
      <c r="BV18" s="9">
        <v>1</v>
      </c>
    </row>
    <row r="19" spans="1:74" x14ac:dyDescent="0.25">
      <c r="A19" s="26">
        <v>18</v>
      </c>
      <c r="B19" s="16">
        <v>201012056</v>
      </c>
      <c r="C19" s="10" t="s">
        <v>126</v>
      </c>
      <c r="D19" s="10" t="s">
        <v>127</v>
      </c>
      <c r="E19" s="17">
        <f t="shared" si="0"/>
        <v>28</v>
      </c>
      <c r="F19" s="17">
        <f t="shared" si="1"/>
        <v>30</v>
      </c>
      <c r="G19" s="17">
        <f t="shared" si="2"/>
        <v>0</v>
      </c>
      <c r="H19" s="17">
        <f t="shared" si="3"/>
        <v>0</v>
      </c>
      <c r="I19" s="31">
        <f t="shared" si="4"/>
        <v>100</v>
      </c>
      <c r="J19" s="31">
        <f t="shared" si="5"/>
        <v>100</v>
      </c>
      <c r="K19" s="9">
        <v>1</v>
      </c>
      <c r="L19" s="9">
        <v>1</v>
      </c>
      <c r="M19" s="9">
        <v>1</v>
      </c>
      <c r="N19" s="9">
        <v>1</v>
      </c>
      <c r="O19" s="9">
        <v>1</v>
      </c>
      <c r="P19" s="9">
        <v>1</v>
      </c>
      <c r="Q19" s="9">
        <v>1</v>
      </c>
      <c r="R19" s="9">
        <v>1</v>
      </c>
      <c r="S19" s="9">
        <v>1</v>
      </c>
      <c r="T19" s="9">
        <v>1</v>
      </c>
      <c r="U19" s="9">
        <v>1</v>
      </c>
      <c r="V19" s="9">
        <v>1</v>
      </c>
      <c r="W19" s="9">
        <v>1</v>
      </c>
      <c r="X19" s="9">
        <v>1</v>
      </c>
      <c r="Y19" s="9">
        <v>1</v>
      </c>
      <c r="Z19" s="9">
        <v>1</v>
      </c>
      <c r="AA19" s="9">
        <v>1</v>
      </c>
      <c r="AB19" s="9">
        <v>1</v>
      </c>
      <c r="AC19" s="9">
        <v>1</v>
      </c>
      <c r="AD19" s="9">
        <v>1</v>
      </c>
      <c r="AE19" s="9">
        <v>1</v>
      </c>
      <c r="AF19" s="9">
        <v>1</v>
      </c>
      <c r="AG19" s="9">
        <v>1</v>
      </c>
      <c r="AH19" s="9">
        <v>1</v>
      </c>
      <c r="AI19" s="20"/>
      <c r="AJ19" s="20"/>
      <c r="AK19" s="20"/>
      <c r="AL19" s="20"/>
      <c r="AM19" s="9"/>
      <c r="AN19" s="9"/>
      <c r="AO19" s="9">
        <v>1</v>
      </c>
      <c r="AP19" s="9">
        <v>1</v>
      </c>
      <c r="AQ19" s="9">
        <v>1</v>
      </c>
      <c r="AR19" s="9">
        <v>1</v>
      </c>
      <c r="AS19" s="9">
        <v>1</v>
      </c>
      <c r="AT19" s="9">
        <v>1</v>
      </c>
      <c r="AU19" s="9">
        <v>1</v>
      </c>
      <c r="AV19" s="9">
        <v>1</v>
      </c>
      <c r="AW19" s="9">
        <v>1</v>
      </c>
      <c r="AX19" s="9">
        <v>1</v>
      </c>
      <c r="AY19" s="9">
        <v>1</v>
      </c>
      <c r="AZ19" s="9">
        <v>1</v>
      </c>
      <c r="BA19" s="9">
        <v>1</v>
      </c>
      <c r="BB19" s="9">
        <v>1</v>
      </c>
      <c r="BC19" s="9">
        <v>1</v>
      </c>
      <c r="BD19" s="9">
        <v>1</v>
      </c>
      <c r="BE19" s="9">
        <v>1</v>
      </c>
      <c r="BF19" s="9">
        <v>1</v>
      </c>
      <c r="BG19" s="9">
        <v>1</v>
      </c>
      <c r="BH19" s="9">
        <v>1</v>
      </c>
      <c r="BI19" s="9">
        <v>1</v>
      </c>
      <c r="BJ19" s="9">
        <v>1</v>
      </c>
      <c r="BK19" s="9">
        <v>1</v>
      </c>
      <c r="BL19" s="9">
        <v>1</v>
      </c>
      <c r="BM19" s="9">
        <v>1</v>
      </c>
      <c r="BN19" s="9">
        <v>1</v>
      </c>
      <c r="BO19" s="9">
        <v>1</v>
      </c>
      <c r="BP19" s="9">
        <v>1</v>
      </c>
      <c r="BQ19" s="9">
        <v>1</v>
      </c>
      <c r="BR19" s="9">
        <v>1</v>
      </c>
      <c r="BS19" s="9">
        <v>1</v>
      </c>
      <c r="BT19" s="9">
        <v>1</v>
      </c>
      <c r="BU19" s="9">
        <v>1</v>
      </c>
      <c r="BV19" s="9">
        <v>1</v>
      </c>
    </row>
    <row r="20" spans="1:74" x14ac:dyDescent="0.25">
      <c r="A20" s="13">
        <v>19</v>
      </c>
      <c r="B20" s="14">
        <v>201012044</v>
      </c>
      <c r="C20" s="8" t="s">
        <v>98</v>
      </c>
      <c r="D20" s="8" t="s">
        <v>123</v>
      </c>
      <c r="E20" s="17">
        <f t="shared" si="0"/>
        <v>28</v>
      </c>
      <c r="F20" s="17">
        <f t="shared" si="1"/>
        <v>30</v>
      </c>
      <c r="G20" s="17">
        <f t="shared" si="2"/>
        <v>0</v>
      </c>
      <c r="H20" s="17">
        <f t="shared" si="3"/>
        <v>0</v>
      </c>
      <c r="I20" s="31">
        <f t="shared" si="4"/>
        <v>100</v>
      </c>
      <c r="J20" s="31">
        <f t="shared" si="5"/>
        <v>100</v>
      </c>
      <c r="K20" s="9">
        <v>1</v>
      </c>
      <c r="L20" s="9">
        <v>1</v>
      </c>
      <c r="M20" s="9">
        <v>1</v>
      </c>
      <c r="N20" s="9">
        <v>1</v>
      </c>
      <c r="O20" s="9">
        <v>1</v>
      </c>
      <c r="P20" s="9">
        <v>1</v>
      </c>
      <c r="Q20" s="9">
        <v>1</v>
      </c>
      <c r="R20" s="9">
        <v>1</v>
      </c>
      <c r="S20" s="9">
        <v>1</v>
      </c>
      <c r="T20" s="9">
        <v>1</v>
      </c>
      <c r="U20" s="9">
        <v>1</v>
      </c>
      <c r="V20" s="9">
        <v>1</v>
      </c>
      <c r="W20" s="9">
        <v>1</v>
      </c>
      <c r="X20" s="9">
        <v>1</v>
      </c>
      <c r="Y20" s="9">
        <v>1</v>
      </c>
      <c r="Z20" s="9">
        <v>1</v>
      </c>
      <c r="AA20" s="9">
        <v>1</v>
      </c>
      <c r="AB20" s="9">
        <v>1</v>
      </c>
      <c r="AC20" s="9">
        <v>1</v>
      </c>
      <c r="AD20" s="9">
        <v>1</v>
      </c>
      <c r="AE20" s="9">
        <v>1</v>
      </c>
      <c r="AF20" s="9">
        <v>1</v>
      </c>
      <c r="AG20" s="9">
        <v>1</v>
      </c>
      <c r="AH20" s="9">
        <v>1</v>
      </c>
      <c r="AI20" s="9"/>
      <c r="AJ20" s="9"/>
      <c r="AK20" s="9"/>
      <c r="AL20" s="20"/>
      <c r="AM20" s="25"/>
      <c r="AN20" s="25"/>
      <c r="AO20" s="25">
        <v>1</v>
      </c>
      <c r="AP20" s="9">
        <v>1</v>
      </c>
      <c r="AQ20" s="9">
        <v>1</v>
      </c>
      <c r="AR20" s="9">
        <v>1</v>
      </c>
      <c r="AS20" s="9">
        <v>1</v>
      </c>
      <c r="AT20" s="9">
        <v>1</v>
      </c>
      <c r="AU20" s="9">
        <v>1</v>
      </c>
      <c r="AV20" s="9">
        <v>1</v>
      </c>
      <c r="AW20" s="9">
        <v>1</v>
      </c>
      <c r="AX20" s="9">
        <v>1</v>
      </c>
      <c r="AY20" s="9">
        <v>1</v>
      </c>
      <c r="AZ20" s="9">
        <v>1</v>
      </c>
      <c r="BA20" s="9">
        <v>1</v>
      </c>
      <c r="BB20" s="9">
        <v>1</v>
      </c>
      <c r="BC20" s="9">
        <v>1</v>
      </c>
      <c r="BD20" s="9">
        <v>1</v>
      </c>
      <c r="BE20" s="9">
        <v>1</v>
      </c>
      <c r="BF20" s="9">
        <v>1</v>
      </c>
      <c r="BG20" s="9">
        <v>1</v>
      </c>
      <c r="BH20" s="9">
        <v>1</v>
      </c>
      <c r="BI20" s="9">
        <v>1</v>
      </c>
      <c r="BJ20" s="9">
        <v>1</v>
      </c>
      <c r="BK20" s="9">
        <v>1</v>
      </c>
      <c r="BL20" s="9">
        <v>1</v>
      </c>
      <c r="BM20" s="9">
        <v>1</v>
      </c>
      <c r="BN20" s="9">
        <v>1</v>
      </c>
      <c r="BO20" s="9">
        <v>1</v>
      </c>
      <c r="BP20" s="9">
        <v>1</v>
      </c>
      <c r="BQ20" s="9">
        <v>1</v>
      </c>
      <c r="BR20" s="9">
        <v>1</v>
      </c>
      <c r="BS20" s="9">
        <v>1</v>
      </c>
      <c r="BT20" s="9">
        <v>1</v>
      </c>
      <c r="BU20" s="9">
        <v>1</v>
      </c>
      <c r="BV20" s="9">
        <v>1</v>
      </c>
    </row>
    <row r="21" spans="1:74" x14ac:dyDescent="0.25">
      <c r="A21" s="26">
        <v>20</v>
      </c>
      <c r="B21" s="16">
        <v>201012060</v>
      </c>
      <c r="C21" s="10" t="s">
        <v>130</v>
      </c>
      <c r="D21" s="10" t="s">
        <v>131</v>
      </c>
      <c r="E21" s="17">
        <f t="shared" si="0"/>
        <v>25</v>
      </c>
      <c r="F21" s="17">
        <f t="shared" si="1"/>
        <v>29</v>
      </c>
      <c r="G21" s="17">
        <f t="shared" si="2"/>
        <v>3</v>
      </c>
      <c r="H21" s="17">
        <f t="shared" si="3"/>
        <v>1</v>
      </c>
      <c r="I21" s="31">
        <f t="shared" si="4"/>
        <v>89.285714285714292</v>
      </c>
      <c r="J21" s="31">
        <f t="shared" si="5"/>
        <v>96.666666666666671</v>
      </c>
      <c r="K21" s="9">
        <v>1</v>
      </c>
      <c r="L21" s="9">
        <v>0</v>
      </c>
      <c r="M21" s="9">
        <v>0</v>
      </c>
      <c r="N21" s="9">
        <v>1</v>
      </c>
      <c r="O21" s="9">
        <v>1</v>
      </c>
      <c r="P21" s="9">
        <v>1</v>
      </c>
      <c r="Q21" s="9">
        <v>1</v>
      </c>
      <c r="R21" s="9">
        <v>1</v>
      </c>
      <c r="S21" s="9">
        <v>1</v>
      </c>
      <c r="T21" s="9">
        <v>1</v>
      </c>
      <c r="U21" s="9">
        <v>1</v>
      </c>
      <c r="V21" s="9">
        <v>1</v>
      </c>
      <c r="W21" s="9">
        <v>1</v>
      </c>
      <c r="X21" s="9">
        <v>1</v>
      </c>
      <c r="Y21" s="9">
        <v>1</v>
      </c>
      <c r="Z21" s="9">
        <v>1</v>
      </c>
      <c r="AA21" s="9">
        <v>1</v>
      </c>
      <c r="AB21" s="9">
        <v>1</v>
      </c>
      <c r="AC21" s="9">
        <v>1</v>
      </c>
      <c r="AD21" s="9">
        <v>1</v>
      </c>
      <c r="AE21" s="9">
        <v>0</v>
      </c>
      <c r="AF21" s="9">
        <v>0</v>
      </c>
      <c r="AG21" s="9">
        <v>1</v>
      </c>
      <c r="AH21" s="9">
        <v>1</v>
      </c>
      <c r="AI21" s="9"/>
      <c r="AJ21" s="9"/>
      <c r="AK21" s="9"/>
      <c r="AL21" s="20"/>
      <c r="AM21" s="25"/>
      <c r="AN21" s="25"/>
      <c r="AO21" s="25">
        <v>1</v>
      </c>
      <c r="AP21" s="9">
        <v>1</v>
      </c>
      <c r="AQ21" s="9">
        <v>1</v>
      </c>
      <c r="AR21" s="9">
        <v>1</v>
      </c>
      <c r="AS21" s="9">
        <v>1</v>
      </c>
      <c r="AT21" s="9">
        <v>1</v>
      </c>
      <c r="AU21" s="9">
        <v>1</v>
      </c>
      <c r="AV21" s="9">
        <v>1</v>
      </c>
      <c r="AW21" s="9">
        <v>1</v>
      </c>
      <c r="AX21" s="9">
        <v>1</v>
      </c>
      <c r="AY21" s="9">
        <v>1</v>
      </c>
      <c r="AZ21" s="9">
        <v>1</v>
      </c>
      <c r="BA21" s="9">
        <v>1</v>
      </c>
      <c r="BB21" s="9">
        <v>1</v>
      </c>
      <c r="BC21" s="9">
        <v>1</v>
      </c>
      <c r="BD21" s="9">
        <v>1</v>
      </c>
      <c r="BE21" s="9">
        <v>1</v>
      </c>
      <c r="BF21" s="9">
        <v>1</v>
      </c>
      <c r="BG21" s="9">
        <v>1</v>
      </c>
      <c r="BH21" s="9">
        <v>1</v>
      </c>
      <c r="BI21" s="9">
        <v>1</v>
      </c>
      <c r="BJ21" s="9">
        <v>1</v>
      </c>
      <c r="BK21" s="9">
        <v>1</v>
      </c>
      <c r="BL21" s="9">
        <v>1</v>
      </c>
      <c r="BM21" s="9">
        <v>1</v>
      </c>
      <c r="BN21" s="9">
        <v>1</v>
      </c>
      <c r="BO21" s="9">
        <v>1</v>
      </c>
      <c r="BP21" s="9">
        <v>1</v>
      </c>
      <c r="BQ21" s="9">
        <v>1</v>
      </c>
      <c r="BR21" s="9">
        <v>1</v>
      </c>
      <c r="BS21" s="9">
        <v>1</v>
      </c>
      <c r="BT21" s="9">
        <v>1</v>
      </c>
      <c r="BU21" s="9">
        <v>1</v>
      </c>
      <c r="BV21" s="9">
        <v>1</v>
      </c>
    </row>
    <row r="22" spans="1:74" x14ac:dyDescent="0.25">
      <c r="A22" s="13">
        <v>21</v>
      </c>
      <c r="B22" s="14">
        <v>201012301</v>
      </c>
      <c r="C22" s="8" t="s">
        <v>198</v>
      </c>
      <c r="D22" s="8" t="s">
        <v>201</v>
      </c>
      <c r="E22" s="17">
        <f t="shared" si="0"/>
        <v>2</v>
      </c>
      <c r="F22" s="17">
        <f t="shared" si="1"/>
        <v>6</v>
      </c>
      <c r="G22" s="17">
        <f t="shared" si="2"/>
        <v>14</v>
      </c>
      <c r="H22" s="17">
        <f t="shared" si="3"/>
        <v>14</v>
      </c>
      <c r="I22" s="31">
        <f>E22/E$28*100</f>
        <v>10</v>
      </c>
      <c r="J22" s="31">
        <f>F22/F$28*100</f>
        <v>27.27272727272727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9"/>
      <c r="Z22" s="9"/>
      <c r="AA22" s="9"/>
      <c r="AB22" s="9"/>
      <c r="AC22" s="9"/>
      <c r="AD22" s="9"/>
      <c r="AE22" s="9"/>
      <c r="AF22" s="9"/>
      <c r="AG22" s="9">
        <v>1</v>
      </c>
      <c r="AH22" s="9">
        <v>1</v>
      </c>
      <c r="AI22" s="9"/>
      <c r="AJ22" s="9"/>
      <c r="AK22" s="9"/>
      <c r="AL22" s="20"/>
      <c r="AM22" s="25"/>
      <c r="AN22" s="25"/>
      <c r="AO22" s="25">
        <v>0</v>
      </c>
      <c r="AP22" s="9">
        <v>0</v>
      </c>
      <c r="AQ22" s="9">
        <v>1</v>
      </c>
      <c r="AR22" s="9">
        <v>1</v>
      </c>
      <c r="AS22" s="9">
        <v>1</v>
      </c>
      <c r="AT22" s="9">
        <v>1</v>
      </c>
      <c r="AU22" s="9">
        <v>0</v>
      </c>
      <c r="AV22" s="9">
        <v>0</v>
      </c>
      <c r="AW22" s="9">
        <v>1</v>
      </c>
      <c r="AX22" s="9">
        <v>1</v>
      </c>
      <c r="AY22" s="9">
        <v>0</v>
      </c>
      <c r="AZ22" s="9">
        <v>0</v>
      </c>
      <c r="BA22" s="9">
        <v>0</v>
      </c>
      <c r="BB22" s="9">
        <v>0</v>
      </c>
      <c r="BC22" s="9">
        <v>0</v>
      </c>
      <c r="BD22" s="9">
        <v>0</v>
      </c>
      <c r="BE22" s="9">
        <v>0</v>
      </c>
      <c r="BF22" s="9">
        <v>0</v>
      </c>
      <c r="BG22" s="9">
        <v>0</v>
      </c>
      <c r="BH22" s="9">
        <v>0</v>
      </c>
      <c r="BI22" s="9">
        <v>0</v>
      </c>
      <c r="BJ22" s="9">
        <v>0</v>
      </c>
      <c r="BK22" s="9">
        <v>0</v>
      </c>
      <c r="BL22" s="9">
        <v>0</v>
      </c>
      <c r="BM22" s="9">
        <v>0</v>
      </c>
      <c r="BN22" s="9">
        <v>0</v>
      </c>
      <c r="BO22" s="9">
        <v>0</v>
      </c>
      <c r="BP22" s="9">
        <v>0</v>
      </c>
      <c r="BQ22" s="9">
        <v>0</v>
      </c>
      <c r="BR22" s="9">
        <v>0</v>
      </c>
      <c r="BS22" s="9">
        <v>0</v>
      </c>
      <c r="BT22" s="9">
        <v>0</v>
      </c>
      <c r="BU22" s="9">
        <v>0</v>
      </c>
      <c r="BV22" s="9">
        <v>0</v>
      </c>
    </row>
    <row r="23" spans="1:74" x14ac:dyDescent="0.25">
      <c r="A23" s="26">
        <v>22</v>
      </c>
      <c r="B23" s="16">
        <v>201119339</v>
      </c>
      <c r="C23" s="10" t="s">
        <v>199</v>
      </c>
      <c r="D23" s="10" t="s">
        <v>202</v>
      </c>
      <c r="E23" s="17">
        <f t="shared" si="0"/>
        <v>18</v>
      </c>
      <c r="F23" s="17">
        <f t="shared" si="1"/>
        <v>18</v>
      </c>
      <c r="G23" s="17">
        <f t="shared" si="2"/>
        <v>2</v>
      </c>
      <c r="H23" s="17">
        <f t="shared" si="3"/>
        <v>4</v>
      </c>
      <c r="I23" s="31">
        <f t="shared" ref="I23:I25" si="6">E23/E$28*100</f>
        <v>90</v>
      </c>
      <c r="J23" s="31">
        <f t="shared" ref="J23:J25" si="7">F23/F$28*100</f>
        <v>81.818181818181827</v>
      </c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9">
        <v>1</v>
      </c>
      <c r="Z23" s="9">
        <v>1</v>
      </c>
      <c r="AA23" s="9">
        <v>1</v>
      </c>
      <c r="AB23" s="9">
        <v>1</v>
      </c>
      <c r="AC23" s="9"/>
      <c r="AD23" s="9"/>
      <c r="AE23" s="9">
        <v>1</v>
      </c>
      <c r="AF23" s="9">
        <v>1</v>
      </c>
      <c r="AG23" s="9">
        <v>1</v>
      </c>
      <c r="AH23" s="9">
        <v>1</v>
      </c>
      <c r="AI23" s="9"/>
      <c r="AJ23" s="9"/>
      <c r="AK23" s="9"/>
      <c r="AL23" s="20"/>
      <c r="AM23" s="25"/>
      <c r="AN23" s="25"/>
      <c r="AO23" s="25">
        <v>1</v>
      </c>
      <c r="AP23" s="9">
        <v>1</v>
      </c>
      <c r="AQ23" s="9">
        <v>1</v>
      </c>
      <c r="AR23" s="9">
        <v>1</v>
      </c>
      <c r="AS23" s="9">
        <v>1</v>
      </c>
      <c r="AT23" s="9">
        <v>1</v>
      </c>
      <c r="AU23" s="9">
        <v>1</v>
      </c>
      <c r="AV23" s="9">
        <v>1</v>
      </c>
      <c r="AW23" s="9">
        <v>1</v>
      </c>
      <c r="AX23" s="9">
        <v>1</v>
      </c>
      <c r="AY23" s="9">
        <v>1</v>
      </c>
      <c r="AZ23" s="9">
        <v>1</v>
      </c>
      <c r="BA23" s="9">
        <v>1</v>
      </c>
      <c r="BB23" s="9">
        <v>1</v>
      </c>
      <c r="BC23" s="9">
        <v>1</v>
      </c>
      <c r="BD23" s="9">
        <v>1</v>
      </c>
      <c r="BE23" s="9">
        <v>0</v>
      </c>
      <c r="BF23" s="9">
        <v>0</v>
      </c>
      <c r="BG23" s="9">
        <v>1</v>
      </c>
      <c r="BH23" s="9">
        <v>1</v>
      </c>
      <c r="BI23" s="9">
        <v>0</v>
      </c>
      <c r="BJ23" s="9">
        <v>0</v>
      </c>
      <c r="BK23" s="9">
        <v>1</v>
      </c>
      <c r="BL23" s="9">
        <v>1</v>
      </c>
      <c r="BM23" s="9">
        <v>1</v>
      </c>
      <c r="BN23" s="9">
        <v>1</v>
      </c>
      <c r="BO23" s="9">
        <v>0</v>
      </c>
      <c r="BP23" s="9">
        <v>0</v>
      </c>
      <c r="BQ23" s="9">
        <v>1</v>
      </c>
      <c r="BR23" s="9">
        <v>1</v>
      </c>
      <c r="BS23" s="9">
        <v>1</v>
      </c>
      <c r="BT23" s="9">
        <v>1</v>
      </c>
      <c r="BU23" s="9">
        <v>1</v>
      </c>
      <c r="BV23" s="9">
        <v>1</v>
      </c>
    </row>
    <row r="24" spans="1:74" x14ac:dyDescent="0.25">
      <c r="A24" s="13">
        <v>23</v>
      </c>
      <c r="B24" s="14">
        <v>201119326</v>
      </c>
      <c r="C24" s="8" t="s">
        <v>204</v>
      </c>
      <c r="D24" s="8" t="s">
        <v>205</v>
      </c>
      <c r="E24" s="17">
        <f t="shared" si="0"/>
        <v>17</v>
      </c>
      <c r="F24" s="17">
        <f t="shared" si="1"/>
        <v>18</v>
      </c>
      <c r="G24" s="17">
        <f t="shared" si="2"/>
        <v>3</v>
      </c>
      <c r="H24" s="17">
        <f t="shared" si="3"/>
        <v>4</v>
      </c>
      <c r="I24" s="31">
        <f t="shared" si="6"/>
        <v>85</v>
      </c>
      <c r="J24" s="31">
        <f t="shared" si="7"/>
        <v>81.818181818181827</v>
      </c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9">
        <v>1</v>
      </c>
      <c r="Z24" s="9">
        <v>1</v>
      </c>
      <c r="AA24" s="9">
        <v>1</v>
      </c>
      <c r="AB24" s="9">
        <v>1</v>
      </c>
      <c r="AC24" s="9"/>
      <c r="AD24" s="9"/>
      <c r="AE24" s="9">
        <v>1</v>
      </c>
      <c r="AF24" s="9">
        <v>1</v>
      </c>
      <c r="AG24" s="9">
        <v>1</v>
      </c>
      <c r="AH24" s="9">
        <v>1</v>
      </c>
      <c r="AI24" s="9"/>
      <c r="AJ24" s="9"/>
      <c r="AK24" s="9"/>
      <c r="AL24" s="20"/>
      <c r="AM24" s="25"/>
      <c r="AN24" s="25"/>
      <c r="AO24" s="25">
        <v>1</v>
      </c>
      <c r="AP24" s="9">
        <v>1</v>
      </c>
      <c r="AQ24" s="9">
        <v>1</v>
      </c>
      <c r="AR24" s="9">
        <v>1</v>
      </c>
      <c r="AS24" s="9">
        <v>1</v>
      </c>
      <c r="AT24" s="9">
        <v>1</v>
      </c>
      <c r="AU24" s="9">
        <v>1</v>
      </c>
      <c r="AV24" s="9">
        <v>1</v>
      </c>
      <c r="AW24" s="9">
        <v>1</v>
      </c>
      <c r="AX24" s="9">
        <v>1</v>
      </c>
      <c r="AY24" s="9">
        <v>1</v>
      </c>
      <c r="AZ24" s="9">
        <v>1</v>
      </c>
      <c r="BA24" s="9">
        <v>1</v>
      </c>
      <c r="BB24" s="9">
        <v>1</v>
      </c>
      <c r="BC24" s="9">
        <v>1</v>
      </c>
      <c r="BD24" s="9">
        <v>1</v>
      </c>
      <c r="BE24" s="9">
        <v>0</v>
      </c>
      <c r="BF24" s="9">
        <v>0</v>
      </c>
      <c r="BG24" s="9">
        <v>0</v>
      </c>
      <c r="BH24" s="9">
        <v>0</v>
      </c>
      <c r="BI24" s="9">
        <v>0</v>
      </c>
      <c r="BJ24" s="9">
        <v>0</v>
      </c>
      <c r="BK24" s="9">
        <v>1</v>
      </c>
      <c r="BL24" s="9">
        <v>1</v>
      </c>
      <c r="BM24" s="9">
        <v>1</v>
      </c>
      <c r="BN24" s="9">
        <v>1</v>
      </c>
      <c r="BO24" s="9">
        <v>1</v>
      </c>
      <c r="BP24" s="9">
        <v>1</v>
      </c>
      <c r="BQ24" s="9">
        <v>1</v>
      </c>
      <c r="BR24" s="9">
        <v>1</v>
      </c>
      <c r="BS24" s="9">
        <v>0</v>
      </c>
      <c r="BT24" s="9">
        <v>1</v>
      </c>
      <c r="BU24" s="9">
        <v>1</v>
      </c>
      <c r="BV24" s="9">
        <v>1</v>
      </c>
    </row>
    <row r="25" spans="1:74" x14ac:dyDescent="0.25">
      <c r="A25" s="26">
        <v>24</v>
      </c>
      <c r="B25" s="16">
        <v>201119325</v>
      </c>
      <c r="C25" s="10" t="s">
        <v>200</v>
      </c>
      <c r="D25" s="10" t="s">
        <v>203</v>
      </c>
      <c r="E25" s="17">
        <f t="shared" si="0"/>
        <v>13</v>
      </c>
      <c r="F25" s="17">
        <f t="shared" si="1"/>
        <v>11</v>
      </c>
      <c r="G25" s="17">
        <f t="shared" si="2"/>
        <v>7</v>
      </c>
      <c r="H25" s="17">
        <f t="shared" si="3"/>
        <v>11</v>
      </c>
      <c r="I25" s="31">
        <f t="shared" si="6"/>
        <v>65</v>
      </c>
      <c r="J25" s="31">
        <f t="shared" si="7"/>
        <v>50</v>
      </c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9">
        <v>1</v>
      </c>
      <c r="Z25" s="9">
        <v>1</v>
      </c>
      <c r="AA25" s="9">
        <v>1</v>
      </c>
      <c r="AB25" s="9">
        <v>1</v>
      </c>
      <c r="AC25" s="9"/>
      <c r="AD25" s="9"/>
      <c r="AE25" s="9">
        <v>1</v>
      </c>
      <c r="AF25" s="9">
        <v>1</v>
      </c>
      <c r="AG25" s="9">
        <v>1</v>
      </c>
      <c r="AH25" s="9">
        <v>1</v>
      </c>
      <c r="AI25" s="9"/>
      <c r="AJ25" s="9"/>
      <c r="AK25" s="9"/>
      <c r="AL25" s="20"/>
      <c r="AM25" s="25"/>
      <c r="AN25" s="25"/>
      <c r="AO25" s="25">
        <v>1</v>
      </c>
      <c r="AP25" s="9">
        <v>1</v>
      </c>
      <c r="AQ25" s="9">
        <v>1</v>
      </c>
      <c r="AR25" s="9">
        <v>1</v>
      </c>
      <c r="AS25" s="9">
        <v>1</v>
      </c>
      <c r="AT25" s="9">
        <v>1</v>
      </c>
      <c r="AU25" s="9">
        <v>1</v>
      </c>
      <c r="AV25" s="9">
        <v>1</v>
      </c>
      <c r="AW25" s="9">
        <v>1</v>
      </c>
      <c r="AX25" s="9">
        <v>1</v>
      </c>
      <c r="AY25" s="9">
        <v>1</v>
      </c>
      <c r="AZ25" s="9">
        <v>1</v>
      </c>
      <c r="BA25" s="9">
        <v>1</v>
      </c>
      <c r="BB25" s="9">
        <v>0</v>
      </c>
      <c r="BC25" s="9">
        <v>1</v>
      </c>
      <c r="BD25" s="9">
        <v>0</v>
      </c>
      <c r="BE25" s="9">
        <v>0</v>
      </c>
      <c r="BF25" s="9">
        <v>0</v>
      </c>
      <c r="BG25" s="9">
        <v>1</v>
      </c>
      <c r="BH25" s="9">
        <v>1</v>
      </c>
      <c r="BI25" s="9">
        <v>0</v>
      </c>
      <c r="BJ25" s="9">
        <v>0</v>
      </c>
      <c r="BK25" s="9">
        <v>0</v>
      </c>
      <c r="BL25" s="9">
        <v>0</v>
      </c>
      <c r="BM25" s="9">
        <v>0</v>
      </c>
      <c r="BN25" s="9">
        <v>0</v>
      </c>
      <c r="BO25" s="9">
        <v>0</v>
      </c>
      <c r="BP25" s="9">
        <v>0</v>
      </c>
      <c r="BQ25" s="9">
        <v>0</v>
      </c>
      <c r="BR25" s="9">
        <v>0</v>
      </c>
      <c r="BS25" s="9">
        <v>0</v>
      </c>
      <c r="BT25" s="9">
        <v>0</v>
      </c>
      <c r="BU25" s="9">
        <v>0</v>
      </c>
      <c r="BV25" s="9">
        <v>0</v>
      </c>
    </row>
    <row r="26" spans="1:74" x14ac:dyDescent="0.25">
      <c r="E26" s="9"/>
      <c r="F26" s="9"/>
      <c r="G26" s="9"/>
      <c r="H26" s="9"/>
      <c r="I26" s="17"/>
      <c r="J26" s="17"/>
      <c r="K26" s="7">
        <f t="shared" ref="K26:Q26" si="8">SUM(K2:K19)</f>
        <v>16</v>
      </c>
      <c r="L26" s="7">
        <f t="shared" si="8"/>
        <v>13</v>
      </c>
      <c r="M26" s="7">
        <f t="shared" si="8"/>
        <v>14</v>
      </c>
      <c r="N26" s="7">
        <f t="shared" si="8"/>
        <v>12</v>
      </c>
      <c r="O26" s="7">
        <f t="shared" si="8"/>
        <v>16</v>
      </c>
      <c r="P26" s="7">
        <f t="shared" si="8"/>
        <v>16</v>
      </c>
      <c r="Q26" s="7">
        <f t="shared" si="8"/>
        <v>13</v>
      </c>
      <c r="R26" s="7">
        <f>SUM(R2:R21)</f>
        <v>15</v>
      </c>
      <c r="S26" s="7">
        <f>SUM(S2:S21)</f>
        <v>16</v>
      </c>
      <c r="T26" s="7">
        <f>SUM(T2:T21)</f>
        <v>15</v>
      </c>
      <c r="U26" s="7">
        <f>SUM(U2:U21)</f>
        <v>17</v>
      </c>
      <c r="V26" s="7">
        <f t="shared" ref="V26:AF26" si="9">SUM(V2:V19)</f>
        <v>14</v>
      </c>
      <c r="W26" s="7">
        <f t="shared" si="9"/>
        <v>16</v>
      </c>
      <c r="X26" s="7">
        <f t="shared" si="9"/>
        <v>16</v>
      </c>
      <c r="Y26" s="7">
        <f t="shared" si="9"/>
        <v>14</v>
      </c>
      <c r="Z26" s="7">
        <f t="shared" si="9"/>
        <v>14</v>
      </c>
      <c r="AA26" s="7">
        <f t="shared" si="9"/>
        <v>15</v>
      </c>
      <c r="AB26" s="7">
        <f t="shared" si="9"/>
        <v>15</v>
      </c>
      <c r="AC26" s="7">
        <f t="shared" si="9"/>
        <v>12</v>
      </c>
      <c r="AD26" s="7">
        <f t="shared" si="9"/>
        <v>7</v>
      </c>
      <c r="AE26" s="7">
        <f t="shared" si="9"/>
        <v>10</v>
      </c>
      <c r="AF26" s="7">
        <f t="shared" si="9"/>
        <v>6</v>
      </c>
      <c r="AG26" s="7">
        <f>SUM(AG2:AG25)</f>
        <v>16</v>
      </c>
      <c r="AH26" s="7">
        <f t="shared" ref="AH26:BA26" si="10">SUM(AH2:AH25)</f>
        <v>16</v>
      </c>
      <c r="AI26" s="7">
        <f t="shared" si="10"/>
        <v>0</v>
      </c>
      <c r="AJ26" s="7">
        <f t="shared" si="10"/>
        <v>0</v>
      </c>
      <c r="AK26" s="7">
        <f t="shared" si="10"/>
        <v>0</v>
      </c>
      <c r="AL26" s="7">
        <f t="shared" si="10"/>
        <v>0</v>
      </c>
      <c r="AM26" s="7">
        <f t="shared" si="10"/>
        <v>0</v>
      </c>
      <c r="AN26" s="7">
        <f t="shared" si="10"/>
        <v>0</v>
      </c>
      <c r="AO26" s="7">
        <f t="shared" si="10"/>
        <v>16</v>
      </c>
      <c r="AP26" s="7">
        <f t="shared" si="10"/>
        <v>16</v>
      </c>
      <c r="AQ26" s="7">
        <f t="shared" si="10"/>
        <v>21</v>
      </c>
      <c r="AR26" s="7">
        <f t="shared" si="10"/>
        <v>21</v>
      </c>
      <c r="AS26" s="7">
        <f t="shared" si="10"/>
        <v>21</v>
      </c>
      <c r="AT26" s="7">
        <f t="shared" si="10"/>
        <v>21</v>
      </c>
      <c r="AU26" s="7">
        <f t="shared" si="10"/>
        <v>19</v>
      </c>
      <c r="AV26" s="7">
        <f t="shared" si="10"/>
        <v>19</v>
      </c>
      <c r="AW26" s="7">
        <f t="shared" si="10"/>
        <v>22</v>
      </c>
      <c r="AX26" s="7">
        <f t="shared" si="10"/>
        <v>22</v>
      </c>
      <c r="AY26" s="7">
        <f t="shared" si="10"/>
        <v>21</v>
      </c>
      <c r="AZ26" s="7">
        <f t="shared" si="10"/>
        <v>21</v>
      </c>
      <c r="BA26" s="7">
        <f t="shared" si="10"/>
        <v>20</v>
      </c>
      <c r="BB26" s="7">
        <f>SUM(BB2:BB25)</f>
        <v>19</v>
      </c>
      <c r="BC26" s="7">
        <f t="shared" ref="BC26:BR26" si="11">SUM(BC2:BC19)</f>
        <v>14</v>
      </c>
      <c r="BD26" s="7">
        <f t="shared" si="11"/>
        <v>14</v>
      </c>
      <c r="BE26" s="7">
        <f t="shared" si="11"/>
        <v>16</v>
      </c>
      <c r="BF26" s="7">
        <f t="shared" si="11"/>
        <v>16</v>
      </c>
      <c r="BG26" s="7">
        <f t="shared" si="11"/>
        <v>15</v>
      </c>
      <c r="BH26" s="7">
        <f t="shared" si="11"/>
        <v>15</v>
      </c>
      <c r="BI26" s="7">
        <f t="shared" si="11"/>
        <v>13</v>
      </c>
      <c r="BJ26" s="7">
        <f t="shared" si="11"/>
        <v>12</v>
      </c>
      <c r="BK26" s="7">
        <f t="shared" si="11"/>
        <v>14</v>
      </c>
      <c r="BL26" s="7">
        <f t="shared" si="11"/>
        <v>14</v>
      </c>
      <c r="BM26" s="7">
        <f t="shared" si="11"/>
        <v>15</v>
      </c>
      <c r="BN26" s="7">
        <f t="shared" si="11"/>
        <v>15</v>
      </c>
      <c r="BO26" s="7">
        <f t="shared" si="11"/>
        <v>15</v>
      </c>
      <c r="BP26" s="7">
        <f t="shared" si="11"/>
        <v>15</v>
      </c>
      <c r="BQ26" s="7">
        <f t="shared" si="11"/>
        <v>16</v>
      </c>
      <c r="BR26" s="7">
        <f t="shared" si="11"/>
        <v>16</v>
      </c>
      <c r="BS26" s="7">
        <f t="shared" ref="BS26:BV26" si="12">SUM(BS2:BS19)</f>
        <v>15</v>
      </c>
      <c r="BT26" s="7">
        <f t="shared" si="12"/>
        <v>15</v>
      </c>
      <c r="BU26" s="7">
        <f t="shared" si="12"/>
        <v>15</v>
      </c>
      <c r="BV26" s="7">
        <f t="shared" si="12"/>
        <v>15</v>
      </c>
    </row>
    <row r="27" spans="1:74" hidden="1" x14ac:dyDescent="0.25">
      <c r="E27" s="27">
        <f>MAX(E2:E25)</f>
        <v>28</v>
      </c>
      <c r="F27" s="27">
        <f>MAX(F2:F25)</f>
        <v>30</v>
      </c>
    </row>
    <row r="28" spans="1:74" hidden="1" x14ac:dyDescent="0.25">
      <c r="E28">
        <f>E27-8</f>
        <v>20</v>
      </c>
      <c r="F28">
        <f>F27-8</f>
        <v>22</v>
      </c>
    </row>
  </sheetData>
  <mergeCells count="32">
    <mergeCell ref="AI1:AJ1"/>
    <mergeCell ref="BQ1:BR1"/>
    <mergeCell ref="W1:X1"/>
    <mergeCell ref="Y1:Z1"/>
    <mergeCell ref="AA1:AB1"/>
    <mergeCell ref="AC1:AD1"/>
    <mergeCell ref="AE1:AF1"/>
    <mergeCell ref="AG1:AH1"/>
    <mergeCell ref="AK1:AL1"/>
    <mergeCell ref="AM1:AN1"/>
    <mergeCell ref="AO1:AP1"/>
    <mergeCell ref="AQ1:AR1"/>
    <mergeCell ref="AS1:AT1"/>
    <mergeCell ref="AU1:AV1"/>
    <mergeCell ref="AW1:AX1"/>
    <mergeCell ref="AY1:AZ1"/>
    <mergeCell ref="U1:V1"/>
    <mergeCell ref="K1:L1"/>
    <mergeCell ref="M1:N1"/>
    <mergeCell ref="O1:P1"/>
    <mergeCell ref="Q1:R1"/>
    <mergeCell ref="S1:T1"/>
    <mergeCell ref="BA1:BB1"/>
    <mergeCell ref="BC1:BD1"/>
    <mergeCell ref="BE1:BF1"/>
    <mergeCell ref="BG1:BH1"/>
    <mergeCell ref="BI1:BJ1"/>
    <mergeCell ref="BS1:BT1"/>
    <mergeCell ref="BU1:BV1"/>
    <mergeCell ref="BK1:BL1"/>
    <mergeCell ref="BM1:BN1"/>
    <mergeCell ref="BO1:BP1"/>
  </mergeCells>
  <conditionalFormatting sqref="I2:I25">
    <cfRule type="cellIs" dxfId="3" priority="2" operator="lessThan">
      <formula>70</formula>
    </cfRule>
  </conditionalFormatting>
  <conditionalFormatting sqref="J2:J25">
    <cfRule type="cellIs" dxfId="2" priority="1" operator="lessThan">
      <formula>80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&amp;L&amp;"-,Bold"&amp;14IE111 Computer Aided Engineering Drawing&amp;C&amp;"-,Bold"&amp;14Section 2 Attendance Sheet&amp;R&amp;"-,Bold"&amp;14Fall 2011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R28"/>
  <sheetViews>
    <sheetView zoomScale="80" zoomScaleNormal="80" workbookViewId="0">
      <pane xSplit="10" ySplit="1" topLeftCell="K2" activePane="bottomRight" state="frozen"/>
      <selection pane="topRight" activeCell="K1" sqref="K1"/>
      <selection pane="bottomLeft" activeCell="A2" sqref="A2"/>
      <selection pane="bottomRight" activeCell="D22" sqref="D22"/>
    </sheetView>
  </sheetViews>
  <sheetFormatPr defaultRowHeight="15" x14ac:dyDescent="0.25"/>
  <cols>
    <col min="1" max="1" width="3.5703125" bestFit="1" customWidth="1"/>
    <col min="2" max="2" width="11.7109375" style="1" bestFit="1" customWidth="1"/>
    <col min="3" max="3" width="14.28515625" style="11" customWidth="1"/>
    <col min="4" max="4" width="12.85546875" style="11" bestFit="1" customWidth="1"/>
    <col min="5" max="5" width="8.5703125" customWidth="1"/>
    <col min="6" max="6" width="8.85546875" bestFit="1" customWidth="1"/>
    <col min="7" max="7" width="8.85546875" customWidth="1"/>
    <col min="8" max="8" width="9.5703125" bestFit="1" customWidth="1"/>
    <col min="9" max="9" width="8.85546875" style="1" bestFit="1" customWidth="1"/>
    <col min="10" max="10" width="8" style="1" customWidth="1"/>
    <col min="11" max="70" width="3.7109375" style="11" customWidth="1"/>
    <col min="71" max="71" width="1.42578125" customWidth="1"/>
  </cols>
  <sheetData>
    <row r="1" spans="1:70" ht="23.25" customHeight="1" x14ac:dyDescent="0.25">
      <c r="A1" s="6"/>
      <c r="B1" s="12" t="s">
        <v>140</v>
      </c>
      <c r="C1" s="7" t="s">
        <v>141</v>
      </c>
      <c r="D1" s="7" t="s">
        <v>142</v>
      </c>
      <c r="E1" s="18" t="s">
        <v>171</v>
      </c>
      <c r="F1" s="19" t="s">
        <v>174</v>
      </c>
      <c r="G1" s="19" t="s">
        <v>217</v>
      </c>
      <c r="H1" s="18" t="s">
        <v>172</v>
      </c>
      <c r="I1" s="29" t="s">
        <v>212</v>
      </c>
      <c r="J1" s="30" t="s">
        <v>213</v>
      </c>
      <c r="K1" s="43" t="s">
        <v>164</v>
      </c>
      <c r="L1" s="44"/>
      <c r="M1" s="41" t="s">
        <v>158</v>
      </c>
      <c r="N1" s="42"/>
      <c r="O1" s="43" t="s">
        <v>165</v>
      </c>
      <c r="P1" s="44"/>
      <c r="Q1" s="41" t="s">
        <v>159</v>
      </c>
      <c r="R1" s="42"/>
      <c r="S1" s="43" t="s">
        <v>166</v>
      </c>
      <c r="T1" s="44"/>
      <c r="U1" s="41" t="s">
        <v>160</v>
      </c>
      <c r="V1" s="42"/>
      <c r="W1" s="43" t="s">
        <v>167</v>
      </c>
      <c r="X1" s="44"/>
      <c r="Y1" s="41" t="s">
        <v>161</v>
      </c>
      <c r="Z1" s="42"/>
      <c r="AA1" s="43" t="s">
        <v>168</v>
      </c>
      <c r="AB1" s="44"/>
      <c r="AC1" s="41" t="s">
        <v>146</v>
      </c>
      <c r="AD1" s="42"/>
      <c r="AE1" s="43" t="s">
        <v>169</v>
      </c>
      <c r="AF1" s="44"/>
      <c r="AG1" s="41" t="s">
        <v>162</v>
      </c>
      <c r="AH1" s="42"/>
      <c r="AI1" s="43" t="s">
        <v>170</v>
      </c>
      <c r="AJ1" s="44"/>
      <c r="AK1" s="41" t="s">
        <v>163</v>
      </c>
      <c r="AL1" s="42"/>
      <c r="AM1" s="43" t="s">
        <v>209</v>
      </c>
      <c r="AN1" s="44"/>
      <c r="AO1" s="41" t="s">
        <v>206</v>
      </c>
      <c r="AP1" s="42"/>
      <c r="AQ1" s="43" t="s">
        <v>210</v>
      </c>
      <c r="AR1" s="44"/>
      <c r="AS1" s="41" t="s">
        <v>207</v>
      </c>
      <c r="AT1" s="42"/>
      <c r="AU1" s="43" t="s">
        <v>211</v>
      </c>
      <c r="AV1" s="44"/>
      <c r="AW1" s="41" t="s">
        <v>208</v>
      </c>
      <c r="AX1" s="42"/>
      <c r="AY1" s="43" t="s">
        <v>224</v>
      </c>
      <c r="AZ1" s="44"/>
      <c r="BA1" s="41" t="s">
        <v>219</v>
      </c>
      <c r="BB1" s="42"/>
      <c r="BC1" s="43" t="s">
        <v>225</v>
      </c>
      <c r="BD1" s="44"/>
      <c r="BE1" s="41" t="s">
        <v>220</v>
      </c>
      <c r="BF1" s="42"/>
      <c r="BG1" s="43" t="s">
        <v>226</v>
      </c>
      <c r="BH1" s="44"/>
      <c r="BI1" s="41" t="s">
        <v>221</v>
      </c>
      <c r="BJ1" s="42"/>
      <c r="BK1" s="43" t="s">
        <v>227</v>
      </c>
      <c r="BL1" s="44"/>
      <c r="BM1" s="41" t="s">
        <v>223</v>
      </c>
      <c r="BN1" s="42"/>
      <c r="BO1" s="43" t="s">
        <v>190</v>
      </c>
      <c r="BP1" s="44"/>
      <c r="BQ1" s="41" t="s">
        <v>222</v>
      </c>
      <c r="BR1" s="42"/>
    </row>
    <row r="2" spans="1:70" x14ac:dyDescent="0.25">
      <c r="A2" s="13">
        <v>1</v>
      </c>
      <c r="B2" s="14">
        <v>200312013</v>
      </c>
      <c r="C2" s="8" t="s">
        <v>94</v>
      </c>
      <c r="D2" s="8" t="s">
        <v>95</v>
      </c>
      <c r="E2" s="17">
        <f t="shared" ref="E2:E26" si="0">$K2+$L2+$O2+$P2+$S2+$T2+$W2+$X2+$AA2+$AB2+$AE2+$AF2+$AI2+$AJ2+$AM2+$AN2+$AQ2+$AR2+$AU2+$AV2+$AY2+$AZ2+$BC2+$BD2+$BG2+$BH2+BK2+BL2+BO2+BP2</f>
        <v>9</v>
      </c>
      <c r="F2" s="17">
        <f t="shared" ref="F2:F26" si="1">$M2+$N2+$Q2+$R2+$U2+$V2+$Y2+$Z2+$AC2+$AD2+$AG2+$AH2++$AK2+$AO2+$AP2+$AS2+$AT2+$AW2+$AX2+$BA2+$BB2+$BE2+$BF2+$BI2+$BJ2+$BM2+$BN2+AL2</f>
        <v>6</v>
      </c>
      <c r="G2" s="17">
        <f>F$28-F2</f>
        <v>20</v>
      </c>
      <c r="H2" s="17">
        <f>COUNT($K2:$L2)+COUNT($O2:$P2)+COUNT($S2:$T2)+COUNT($W2:$X2)+COUNT($AA2:$AB2)+COUNT($AE2:$AF2)+COUNT(#REF!)+COUNT($AI2:$AJ2)+COUNT($AM2:$AN2)+COUNT($AQ2:$AR2)+COUNT($AU2:$AV2)+COUNT($AY2:$AZ2)+COUNT($BC2:$BD2)+COUNT($BG2:$BH2)+COUNT(BK2:BL2)+COUNT(BO2:BP2)-$E2</f>
        <v>17</v>
      </c>
      <c r="I2" s="31">
        <f>E2/E$28*100</f>
        <v>34.615384615384613</v>
      </c>
      <c r="J2" s="31">
        <f>F2/F$28*100</f>
        <v>23.076923076923077</v>
      </c>
      <c r="K2" s="9">
        <v>1</v>
      </c>
      <c r="L2" s="9">
        <v>1</v>
      </c>
      <c r="M2" s="9">
        <v>0</v>
      </c>
      <c r="N2" s="9">
        <v>0</v>
      </c>
      <c r="O2" s="9">
        <v>1</v>
      </c>
      <c r="P2" s="9">
        <v>1</v>
      </c>
      <c r="Q2" s="9">
        <v>1</v>
      </c>
      <c r="R2" s="9">
        <v>1</v>
      </c>
      <c r="S2" s="9">
        <v>1</v>
      </c>
      <c r="T2" s="9">
        <v>1</v>
      </c>
      <c r="U2" s="9">
        <v>1</v>
      </c>
      <c r="V2" s="9">
        <v>1</v>
      </c>
      <c r="W2" s="9">
        <v>0</v>
      </c>
      <c r="X2" s="9">
        <v>1</v>
      </c>
      <c r="Y2" s="9">
        <v>1</v>
      </c>
      <c r="Z2" s="9">
        <v>1</v>
      </c>
      <c r="AA2" s="9">
        <v>1</v>
      </c>
      <c r="AB2" s="9">
        <v>1</v>
      </c>
      <c r="AC2" s="9"/>
      <c r="AD2" s="9"/>
      <c r="AE2" s="9">
        <v>0</v>
      </c>
      <c r="AF2" s="9">
        <v>0</v>
      </c>
      <c r="AG2" s="9">
        <v>0</v>
      </c>
      <c r="AH2" s="9">
        <v>0</v>
      </c>
      <c r="AI2" s="9"/>
      <c r="AJ2" s="9"/>
      <c r="AK2" s="9">
        <v>0</v>
      </c>
      <c r="AL2" s="9">
        <v>0</v>
      </c>
      <c r="AM2" s="9"/>
      <c r="AN2" s="9"/>
      <c r="AO2" s="9">
        <v>0</v>
      </c>
      <c r="AP2" s="9">
        <v>0</v>
      </c>
      <c r="AQ2" s="9">
        <v>0</v>
      </c>
      <c r="AR2" s="9">
        <v>0</v>
      </c>
      <c r="AS2" s="9">
        <v>0</v>
      </c>
      <c r="AT2" s="9">
        <v>0</v>
      </c>
      <c r="AU2" s="9">
        <v>0</v>
      </c>
      <c r="AV2" s="9">
        <v>0</v>
      </c>
      <c r="AW2" s="9">
        <v>0</v>
      </c>
      <c r="AX2" s="9">
        <v>0</v>
      </c>
      <c r="AY2" s="9">
        <v>0</v>
      </c>
      <c r="AZ2" s="9">
        <v>0</v>
      </c>
      <c r="BA2" s="9">
        <v>0</v>
      </c>
      <c r="BB2" s="9">
        <v>0</v>
      </c>
      <c r="BC2" s="9">
        <v>0</v>
      </c>
      <c r="BD2" s="9">
        <v>0</v>
      </c>
      <c r="BE2" s="9">
        <v>0</v>
      </c>
      <c r="BF2" s="9">
        <v>0</v>
      </c>
      <c r="BG2" s="9">
        <v>0</v>
      </c>
      <c r="BH2" s="9">
        <v>0</v>
      </c>
      <c r="BI2" s="9">
        <v>0</v>
      </c>
      <c r="BJ2" s="9">
        <v>0</v>
      </c>
      <c r="BK2" s="9">
        <v>0</v>
      </c>
      <c r="BL2" s="9">
        <v>0</v>
      </c>
      <c r="BM2" s="9">
        <v>0</v>
      </c>
      <c r="BN2" s="9">
        <v>0</v>
      </c>
      <c r="BO2" s="9">
        <v>0</v>
      </c>
      <c r="BP2" s="9">
        <v>0</v>
      </c>
      <c r="BQ2" s="9">
        <v>0</v>
      </c>
      <c r="BR2" s="9">
        <v>0</v>
      </c>
    </row>
    <row r="3" spans="1:70" x14ac:dyDescent="0.25">
      <c r="A3" s="15">
        <v>2</v>
      </c>
      <c r="B3" s="16">
        <v>200912025</v>
      </c>
      <c r="C3" s="10" t="s">
        <v>96</v>
      </c>
      <c r="D3" s="10" t="s">
        <v>97</v>
      </c>
      <c r="E3" s="17">
        <f t="shared" si="0"/>
        <v>26</v>
      </c>
      <c r="F3" s="17">
        <f t="shared" si="1"/>
        <v>21</v>
      </c>
      <c r="G3" s="17">
        <f t="shared" ref="G3:G26" si="2">F$28-F3</f>
        <v>5</v>
      </c>
      <c r="H3" s="17">
        <f>COUNT($K3:$L3)+COUNT($O3:$P3)+COUNT($S3:$T3)+COUNT($W3:$X3)+COUNT($AA3:$AB3)+COUNT($AE3:$AF3)+COUNT(#REF!)+COUNT($AI3:$AJ3)+COUNT($AM3:$AN3)+COUNT($AQ3:$AR3)+COUNT($AU3:$AV3)+COUNT($AY3:$AZ3)+COUNT($BC3:$BD3)+COUNT($BG3:$BH3)+COUNT(BK3:BL3)+COUNT(BO3:BP3)-$E3</f>
        <v>0</v>
      </c>
      <c r="I3" s="31">
        <f t="shared" ref="I3:I26" si="3">E3/E$28*100</f>
        <v>100</v>
      </c>
      <c r="J3" s="31">
        <f t="shared" ref="J3:J26" si="4">F3/F$28*100</f>
        <v>80.769230769230774</v>
      </c>
      <c r="K3" s="9">
        <v>1</v>
      </c>
      <c r="L3" s="9">
        <v>1</v>
      </c>
      <c r="M3" s="9">
        <v>1</v>
      </c>
      <c r="N3" s="9">
        <v>0</v>
      </c>
      <c r="O3" s="9">
        <v>1</v>
      </c>
      <c r="P3" s="9">
        <v>1</v>
      </c>
      <c r="Q3" s="9">
        <v>1</v>
      </c>
      <c r="R3" s="9">
        <v>1</v>
      </c>
      <c r="S3" s="9">
        <v>1</v>
      </c>
      <c r="T3" s="9">
        <v>1</v>
      </c>
      <c r="U3" s="9">
        <v>1</v>
      </c>
      <c r="V3" s="9">
        <v>1</v>
      </c>
      <c r="W3" s="9">
        <v>1</v>
      </c>
      <c r="X3" s="9">
        <v>1</v>
      </c>
      <c r="Y3" s="9">
        <v>1</v>
      </c>
      <c r="Z3" s="9">
        <v>1</v>
      </c>
      <c r="AA3" s="9">
        <v>1</v>
      </c>
      <c r="AB3" s="9">
        <v>1</v>
      </c>
      <c r="AC3" s="9"/>
      <c r="AD3" s="9"/>
      <c r="AE3" s="9">
        <v>1</v>
      </c>
      <c r="AF3" s="9">
        <v>1</v>
      </c>
      <c r="AG3" s="9">
        <v>0</v>
      </c>
      <c r="AH3" s="9">
        <v>0</v>
      </c>
      <c r="AI3" s="9"/>
      <c r="AJ3" s="9"/>
      <c r="AK3" s="9">
        <v>0</v>
      </c>
      <c r="AL3" s="9">
        <v>0</v>
      </c>
      <c r="AM3" s="9"/>
      <c r="AN3" s="9"/>
      <c r="AO3" s="9">
        <v>1</v>
      </c>
      <c r="AP3" s="9">
        <v>1</v>
      </c>
      <c r="AQ3" s="9">
        <v>1</v>
      </c>
      <c r="AR3" s="9">
        <v>1</v>
      </c>
      <c r="AS3" s="9">
        <v>1</v>
      </c>
      <c r="AT3" s="9">
        <v>1</v>
      </c>
      <c r="AU3" s="9">
        <v>1</v>
      </c>
      <c r="AV3" s="9">
        <v>1</v>
      </c>
      <c r="AW3" s="9">
        <v>1</v>
      </c>
      <c r="AX3" s="9">
        <v>1</v>
      </c>
      <c r="AY3" s="9">
        <v>1</v>
      </c>
      <c r="AZ3" s="9">
        <v>1</v>
      </c>
      <c r="BA3" s="9">
        <v>1</v>
      </c>
      <c r="BB3" s="9">
        <v>1</v>
      </c>
      <c r="BC3" s="9">
        <v>1</v>
      </c>
      <c r="BD3" s="9">
        <v>1</v>
      </c>
      <c r="BE3" s="9">
        <v>1</v>
      </c>
      <c r="BF3" s="9">
        <v>1</v>
      </c>
      <c r="BG3" s="9">
        <v>1</v>
      </c>
      <c r="BH3" s="9">
        <v>1</v>
      </c>
      <c r="BI3" s="9">
        <v>1</v>
      </c>
      <c r="BJ3" s="9">
        <v>1</v>
      </c>
      <c r="BK3" s="9">
        <v>1</v>
      </c>
      <c r="BL3" s="9">
        <v>1</v>
      </c>
      <c r="BM3" s="9">
        <v>1</v>
      </c>
      <c r="BN3" s="9">
        <v>1</v>
      </c>
      <c r="BO3" s="9">
        <v>1</v>
      </c>
      <c r="BP3" s="9">
        <v>1</v>
      </c>
      <c r="BQ3" s="9">
        <v>1</v>
      </c>
      <c r="BR3" s="9">
        <v>1</v>
      </c>
    </row>
    <row r="4" spans="1:70" x14ac:dyDescent="0.25">
      <c r="A4" s="13">
        <v>3</v>
      </c>
      <c r="B4" s="14">
        <v>201012005</v>
      </c>
      <c r="C4" s="8" t="s">
        <v>102</v>
      </c>
      <c r="D4" s="8" t="s">
        <v>103</v>
      </c>
      <c r="E4" s="17">
        <f t="shared" si="0"/>
        <v>19</v>
      </c>
      <c r="F4" s="17">
        <f t="shared" si="1"/>
        <v>22</v>
      </c>
      <c r="G4" s="17">
        <f t="shared" si="2"/>
        <v>4</v>
      </c>
      <c r="H4" s="17">
        <f>COUNT($K4:$L4)+COUNT($O4:$P4)+COUNT($S4:$T4)+COUNT($W4:$X4)+COUNT($AA4:$AB4)+COUNT($AE4:$AF4)+COUNT(#REF!)+COUNT($AI4:$AJ4)+COUNT($AM4:$AN4)+COUNT($AQ4:$AR4)+COUNT($AU4:$AV4)+COUNT($AY4:$AZ4)+COUNT($BC4:$BD4)+COUNT($BG4:$BH4)+COUNT(BK4:BL4)+COUNT(BO4:BP4)-$E4</f>
        <v>7</v>
      </c>
      <c r="I4" s="31">
        <f t="shared" si="3"/>
        <v>73.076923076923066</v>
      </c>
      <c r="J4" s="31">
        <f t="shared" si="4"/>
        <v>84.615384615384613</v>
      </c>
      <c r="K4" s="9">
        <v>1</v>
      </c>
      <c r="L4" s="9">
        <v>1</v>
      </c>
      <c r="M4" s="9">
        <v>1</v>
      </c>
      <c r="N4" s="9">
        <v>1</v>
      </c>
      <c r="O4" s="9">
        <v>1</v>
      </c>
      <c r="P4" s="9">
        <v>1</v>
      </c>
      <c r="Q4" s="9">
        <v>1</v>
      </c>
      <c r="R4" s="9">
        <v>1</v>
      </c>
      <c r="S4" s="9">
        <v>1</v>
      </c>
      <c r="T4" s="9">
        <v>1</v>
      </c>
      <c r="U4" s="9">
        <v>1</v>
      </c>
      <c r="V4" s="9">
        <v>1</v>
      </c>
      <c r="W4" s="9">
        <v>1</v>
      </c>
      <c r="X4" s="9">
        <v>1</v>
      </c>
      <c r="Y4" s="9">
        <v>1</v>
      </c>
      <c r="Z4" s="9">
        <v>1</v>
      </c>
      <c r="AA4" s="9">
        <v>1</v>
      </c>
      <c r="AB4" s="9">
        <v>0</v>
      </c>
      <c r="AC4" s="9"/>
      <c r="AD4" s="9"/>
      <c r="AE4" s="9">
        <v>1</v>
      </c>
      <c r="AF4" s="9">
        <v>1</v>
      </c>
      <c r="AG4" s="9">
        <v>1</v>
      </c>
      <c r="AH4" s="9">
        <v>1</v>
      </c>
      <c r="AI4" s="9"/>
      <c r="AJ4" s="9"/>
      <c r="AK4" s="9">
        <v>1</v>
      </c>
      <c r="AL4" s="9">
        <v>1</v>
      </c>
      <c r="AM4" s="9"/>
      <c r="AN4" s="9"/>
      <c r="AO4" s="9">
        <v>1</v>
      </c>
      <c r="AP4" s="9">
        <v>1</v>
      </c>
      <c r="AQ4" s="9">
        <v>0</v>
      </c>
      <c r="AR4" s="9">
        <v>0</v>
      </c>
      <c r="AS4" s="9">
        <v>1</v>
      </c>
      <c r="AT4" s="9">
        <v>1</v>
      </c>
      <c r="AU4" s="9">
        <v>1</v>
      </c>
      <c r="AV4" s="9">
        <v>1</v>
      </c>
      <c r="AW4" s="9">
        <v>1</v>
      </c>
      <c r="AX4" s="9">
        <v>1</v>
      </c>
      <c r="AY4" s="9">
        <v>0</v>
      </c>
      <c r="AZ4" s="9">
        <v>0</v>
      </c>
      <c r="BA4" s="9">
        <v>0</v>
      </c>
      <c r="BB4" s="9">
        <v>0</v>
      </c>
      <c r="BC4" s="9">
        <v>1</v>
      </c>
      <c r="BD4" s="9">
        <v>1</v>
      </c>
      <c r="BE4" s="9">
        <v>1</v>
      </c>
      <c r="BF4" s="9">
        <v>1</v>
      </c>
      <c r="BG4" s="9">
        <v>1</v>
      </c>
      <c r="BH4" s="9">
        <v>1</v>
      </c>
      <c r="BI4" s="9">
        <v>1</v>
      </c>
      <c r="BJ4" s="9">
        <v>1</v>
      </c>
      <c r="BK4" s="9">
        <v>1</v>
      </c>
      <c r="BL4" s="9">
        <v>1</v>
      </c>
      <c r="BM4" s="9">
        <v>0</v>
      </c>
      <c r="BN4" s="9">
        <v>0</v>
      </c>
      <c r="BO4" s="9">
        <v>0</v>
      </c>
      <c r="BP4" s="9">
        <v>0</v>
      </c>
      <c r="BQ4" s="9">
        <v>0</v>
      </c>
      <c r="BR4" s="9">
        <v>0</v>
      </c>
    </row>
    <row r="5" spans="1:70" x14ac:dyDescent="0.25">
      <c r="A5" s="15">
        <v>4</v>
      </c>
      <c r="B5" s="16">
        <v>201012006</v>
      </c>
      <c r="C5" s="10" t="s">
        <v>98</v>
      </c>
      <c r="D5" s="10" t="s">
        <v>104</v>
      </c>
      <c r="E5" s="17">
        <f t="shared" si="0"/>
        <v>22</v>
      </c>
      <c r="F5" s="17">
        <f t="shared" si="1"/>
        <v>24</v>
      </c>
      <c r="G5" s="17">
        <f t="shared" si="2"/>
        <v>2</v>
      </c>
      <c r="H5" s="17">
        <f>COUNT($K5:$L5)+COUNT($O5:$P5)+COUNT($S5:$T5)+COUNT($W5:$X5)+COUNT($AA5:$AB5)+COUNT($AE5:$AF5)+COUNT(#REF!)+COUNT($AI5:$AJ5)+COUNT($AM5:$AN5)+COUNT($AQ5:$AR5)+COUNT($AU5:$AV5)+COUNT($AY5:$AZ5)+COUNT($BC5:$BD5)+COUNT($BG5:$BH5)+COUNT(BK5:BL5)+COUNT(BO5:BP5)-$E5</f>
        <v>4</v>
      </c>
      <c r="I5" s="31">
        <f t="shared" si="3"/>
        <v>84.615384615384613</v>
      </c>
      <c r="J5" s="31">
        <f t="shared" si="4"/>
        <v>92.307692307692307</v>
      </c>
      <c r="K5" s="9">
        <v>1</v>
      </c>
      <c r="L5" s="9">
        <v>1</v>
      </c>
      <c r="M5" s="9">
        <v>1</v>
      </c>
      <c r="N5" s="9">
        <v>1</v>
      </c>
      <c r="O5" s="9">
        <v>1</v>
      </c>
      <c r="P5" s="9">
        <v>1</v>
      </c>
      <c r="Q5" s="9">
        <v>1</v>
      </c>
      <c r="R5" s="9">
        <v>1</v>
      </c>
      <c r="S5" s="9">
        <v>1</v>
      </c>
      <c r="T5" s="9">
        <v>1</v>
      </c>
      <c r="U5" s="9">
        <v>1</v>
      </c>
      <c r="V5" s="9">
        <v>1</v>
      </c>
      <c r="W5" s="9">
        <v>1</v>
      </c>
      <c r="X5" s="9">
        <v>1</v>
      </c>
      <c r="Y5" s="9">
        <v>1</v>
      </c>
      <c r="Z5" s="9">
        <v>1</v>
      </c>
      <c r="AA5" s="9">
        <v>1</v>
      </c>
      <c r="AB5" s="9">
        <v>1</v>
      </c>
      <c r="AC5" s="9"/>
      <c r="AD5" s="9"/>
      <c r="AE5" s="9">
        <v>1</v>
      </c>
      <c r="AF5" s="9">
        <v>1</v>
      </c>
      <c r="AG5" s="9">
        <v>1</v>
      </c>
      <c r="AH5" s="9">
        <v>1</v>
      </c>
      <c r="AI5" s="9"/>
      <c r="AJ5" s="9"/>
      <c r="AK5" s="9">
        <v>1</v>
      </c>
      <c r="AL5" s="9">
        <v>1</v>
      </c>
      <c r="AM5" s="9"/>
      <c r="AN5" s="9"/>
      <c r="AO5" s="9">
        <v>1</v>
      </c>
      <c r="AP5" s="9">
        <v>1</v>
      </c>
      <c r="AQ5" s="9">
        <v>1</v>
      </c>
      <c r="AR5" s="9">
        <v>1</v>
      </c>
      <c r="AS5" s="9">
        <v>1</v>
      </c>
      <c r="AT5" s="9">
        <v>1</v>
      </c>
      <c r="AU5" s="9">
        <v>1</v>
      </c>
      <c r="AV5" s="9">
        <v>1</v>
      </c>
      <c r="AW5" s="9">
        <v>1</v>
      </c>
      <c r="AX5" s="9">
        <v>1</v>
      </c>
      <c r="AY5" s="9">
        <v>1</v>
      </c>
      <c r="AZ5" s="9">
        <v>1</v>
      </c>
      <c r="BA5" s="9">
        <v>0</v>
      </c>
      <c r="BB5" s="9">
        <v>0</v>
      </c>
      <c r="BC5" s="9">
        <v>0</v>
      </c>
      <c r="BD5" s="9">
        <v>0</v>
      </c>
      <c r="BE5" s="9">
        <v>1</v>
      </c>
      <c r="BF5" s="9">
        <v>1</v>
      </c>
      <c r="BG5" s="9">
        <v>1</v>
      </c>
      <c r="BH5" s="9">
        <v>1</v>
      </c>
      <c r="BI5" s="9">
        <v>1</v>
      </c>
      <c r="BJ5" s="9">
        <v>1</v>
      </c>
      <c r="BK5" s="9">
        <v>1</v>
      </c>
      <c r="BL5" s="9">
        <v>1</v>
      </c>
      <c r="BM5" s="9">
        <v>1</v>
      </c>
      <c r="BN5" s="9">
        <v>1</v>
      </c>
      <c r="BO5" s="9">
        <v>0</v>
      </c>
      <c r="BP5" s="9">
        <v>0</v>
      </c>
      <c r="BQ5" s="9">
        <v>1</v>
      </c>
      <c r="BR5" s="9">
        <v>1</v>
      </c>
    </row>
    <row r="6" spans="1:70" ht="15.75" customHeight="1" x14ac:dyDescent="0.25">
      <c r="A6" s="13">
        <v>5</v>
      </c>
      <c r="B6" s="14">
        <v>201012011</v>
      </c>
      <c r="C6" s="8" t="s">
        <v>105</v>
      </c>
      <c r="D6" s="8" t="s">
        <v>106</v>
      </c>
      <c r="E6" s="17">
        <f t="shared" si="0"/>
        <v>25</v>
      </c>
      <c r="F6" s="17">
        <f t="shared" si="1"/>
        <v>22</v>
      </c>
      <c r="G6" s="17">
        <f t="shared" si="2"/>
        <v>4</v>
      </c>
      <c r="H6" s="17">
        <f>COUNT($K6:$L6)+COUNT($O6:$P6)+COUNT($S6:$T6)+COUNT($W6:$X6)+COUNT($AA6:$AB6)+COUNT($AE6:$AF6)+COUNT(#REF!)+COUNT($AI6:$AJ6)+COUNT($AM6:$AN6)+COUNT($AQ6:$AR6)+COUNT($AU6:$AV6)+COUNT($AY6:$AZ6)+COUNT($BC6:$BD6)+COUNT($BG6:$BH6)+COUNT(BK6:BL6)+COUNT(BO6:BP6)-$E6</f>
        <v>1</v>
      </c>
      <c r="I6" s="31">
        <f t="shared" si="3"/>
        <v>96.15384615384616</v>
      </c>
      <c r="J6" s="31">
        <f t="shared" si="4"/>
        <v>84.615384615384613</v>
      </c>
      <c r="K6" s="9">
        <v>1</v>
      </c>
      <c r="L6" s="9">
        <v>1</v>
      </c>
      <c r="M6" s="9">
        <v>1</v>
      </c>
      <c r="N6" s="9">
        <v>1</v>
      </c>
      <c r="O6" s="9">
        <v>1</v>
      </c>
      <c r="P6" s="9">
        <v>1</v>
      </c>
      <c r="Q6" s="9">
        <v>1</v>
      </c>
      <c r="R6" s="9">
        <v>1</v>
      </c>
      <c r="S6" s="9">
        <v>1</v>
      </c>
      <c r="T6" s="9">
        <v>1</v>
      </c>
      <c r="U6" s="9">
        <v>1</v>
      </c>
      <c r="V6" s="9">
        <v>1</v>
      </c>
      <c r="W6" s="9">
        <v>1</v>
      </c>
      <c r="X6" s="9">
        <v>1</v>
      </c>
      <c r="Y6" s="9">
        <v>1</v>
      </c>
      <c r="Z6" s="9">
        <v>1</v>
      </c>
      <c r="AA6" s="9">
        <v>1</v>
      </c>
      <c r="AB6" s="9">
        <v>1</v>
      </c>
      <c r="AC6" s="9"/>
      <c r="AD6" s="9"/>
      <c r="AE6" s="9">
        <v>1</v>
      </c>
      <c r="AF6" s="9">
        <v>1</v>
      </c>
      <c r="AG6" s="9">
        <v>0</v>
      </c>
      <c r="AH6" s="9">
        <v>0</v>
      </c>
      <c r="AI6" s="9"/>
      <c r="AJ6" s="9"/>
      <c r="AK6" s="9">
        <v>1</v>
      </c>
      <c r="AL6" s="9">
        <v>1</v>
      </c>
      <c r="AM6" s="9"/>
      <c r="AN6" s="9"/>
      <c r="AO6" s="9">
        <v>1</v>
      </c>
      <c r="AP6" s="9">
        <v>1</v>
      </c>
      <c r="AQ6" s="9">
        <v>1</v>
      </c>
      <c r="AR6" s="9">
        <v>1</v>
      </c>
      <c r="AS6" s="9">
        <v>1</v>
      </c>
      <c r="AT6" s="9">
        <v>1</v>
      </c>
      <c r="AU6" s="9">
        <v>1</v>
      </c>
      <c r="AV6" s="9">
        <v>1</v>
      </c>
      <c r="AW6" s="9">
        <v>1</v>
      </c>
      <c r="AX6" s="9">
        <v>1</v>
      </c>
      <c r="AY6" s="9">
        <v>1</v>
      </c>
      <c r="AZ6" s="9">
        <v>1</v>
      </c>
      <c r="BA6" s="9">
        <v>0</v>
      </c>
      <c r="BB6" s="9">
        <v>0</v>
      </c>
      <c r="BC6" s="9">
        <v>1</v>
      </c>
      <c r="BD6" s="9">
        <v>1</v>
      </c>
      <c r="BE6" s="9">
        <v>1</v>
      </c>
      <c r="BF6" s="9">
        <v>1</v>
      </c>
      <c r="BG6" s="9">
        <v>1</v>
      </c>
      <c r="BH6" s="9">
        <v>1</v>
      </c>
      <c r="BI6" s="9">
        <v>1</v>
      </c>
      <c r="BJ6" s="9">
        <v>1</v>
      </c>
      <c r="BK6" s="9">
        <v>1</v>
      </c>
      <c r="BL6" s="9">
        <v>1</v>
      </c>
      <c r="BM6" s="9">
        <v>1</v>
      </c>
      <c r="BN6" s="9">
        <v>1</v>
      </c>
      <c r="BO6" s="9">
        <v>0</v>
      </c>
      <c r="BP6" s="9">
        <v>1</v>
      </c>
      <c r="BQ6" s="9">
        <v>1</v>
      </c>
      <c r="BR6" s="9">
        <v>1</v>
      </c>
    </row>
    <row r="7" spans="1:70" x14ac:dyDescent="0.25">
      <c r="A7" s="15">
        <v>6</v>
      </c>
      <c r="B7" s="16">
        <v>201012014</v>
      </c>
      <c r="C7" s="10" t="s">
        <v>107</v>
      </c>
      <c r="D7" s="10" t="s">
        <v>108</v>
      </c>
      <c r="E7" s="17">
        <f t="shared" si="0"/>
        <v>26</v>
      </c>
      <c r="F7" s="17">
        <f t="shared" si="1"/>
        <v>22</v>
      </c>
      <c r="G7" s="17">
        <f t="shared" si="2"/>
        <v>4</v>
      </c>
      <c r="H7" s="17">
        <f>COUNT($K7:$L7)+COUNT($O7:$P7)+COUNT($S7:$T7)+COUNT($W7:$X7)+COUNT($AA7:$AB7)+COUNT($AE7:$AF7)+COUNT(#REF!)+COUNT($AI7:$AJ7)+COUNT($AM7:$AN7)+COUNT($AQ7:$AR7)+COUNT($AU7:$AV7)+COUNT($AY7:$AZ7)+COUNT($BC7:$BD7)+COUNT($BG7:$BH7)+COUNT(BK7:BL7)+COUNT(BO7:BP7)-$E7</f>
        <v>0</v>
      </c>
      <c r="I7" s="31">
        <f t="shared" si="3"/>
        <v>100</v>
      </c>
      <c r="J7" s="31">
        <f t="shared" si="4"/>
        <v>84.615384615384613</v>
      </c>
      <c r="K7" s="9">
        <v>1</v>
      </c>
      <c r="L7" s="9">
        <v>1</v>
      </c>
      <c r="M7" s="9">
        <v>1</v>
      </c>
      <c r="N7" s="9">
        <v>1</v>
      </c>
      <c r="O7" s="9">
        <v>1</v>
      </c>
      <c r="P7" s="9">
        <v>1</v>
      </c>
      <c r="Q7" s="9">
        <v>1</v>
      </c>
      <c r="R7" s="9">
        <v>1</v>
      </c>
      <c r="S7" s="9">
        <v>1</v>
      </c>
      <c r="T7" s="9">
        <v>1</v>
      </c>
      <c r="U7" s="9">
        <v>1</v>
      </c>
      <c r="V7" s="9">
        <v>1</v>
      </c>
      <c r="W7" s="9">
        <v>1</v>
      </c>
      <c r="X7" s="9">
        <v>1</v>
      </c>
      <c r="Y7" s="9">
        <v>1</v>
      </c>
      <c r="Z7" s="9">
        <v>1</v>
      </c>
      <c r="AA7" s="9">
        <v>1</v>
      </c>
      <c r="AB7" s="9">
        <v>1</v>
      </c>
      <c r="AC7" s="9"/>
      <c r="AD7" s="9"/>
      <c r="AE7" s="9">
        <v>1</v>
      </c>
      <c r="AF7" s="9">
        <v>1</v>
      </c>
      <c r="AG7" s="9">
        <v>1</v>
      </c>
      <c r="AH7" s="9">
        <v>1</v>
      </c>
      <c r="AI7" s="9"/>
      <c r="AJ7" s="9"/>
      <c r="AK7" s="9">
        <v>0</v>
      </c>
      <c r="AL7" s="9">
        <v>0</v>
      </c>
      <c r="AM7" s="9"/>
      <c r="AN7" s="9"/>
      <c r="AO7" s="9">
        <v>1</v>
      </c>
      <c r="AP7" s="9">
        <v>1</v>
      </c>
      <c r="AQ7" s="9">
        <v>1</v>
      </c>
      <c r="AR7" s="9">
        <v>1</v>
      </c>
      <c r="AS7" s="9">
        <v>1</v>
      </c>
      <c r="AT7" s="9">
        <v>1</v>
      </c>
      <c r="AU7" s="9">
        <v>1</v>
      </c>
      <c r="AV7" s="9">
        <v>1</v>
      </c>
      <c r="AW7" s="9">
        <v>1</v>
      </c>
      <c r="AX7" s="9">
        <v>1</v>
      </c>
      <c r="AY7" s="9">
        <v>1</v>
      </c>
      <c r="AZ7" s="9">
        <v>1</v>
      </c>
      <c r="BA7" s="9">
        <v>0</v>
      </c>
      <c r="BB7" s="9">
        <v>0</v>
      </c>
      <c r="BC7" s="9">
        <v>1</v>
      </c>
      <c r="BD7" s="9">
        <v>1</v>
      </c>
      <c r="BE7" s="9">
        <v>1</v>
      </c>
      <c r="BF7" s="9">
        <v>1</v>
      </c>
      <c r="BG7" s="9">
        <v>1</v>
      </c>
      <c r="BH7" s="9">
        <v>1</v>
      </c>
      <c r="BI7" s="9">
        <v>1</v>
      </c>
      <c r="BJ7" s="9">
        <v>1</v>
      </c>
      <c r="BK7" s="9">
        <v>1</v>
      </c>
      <c r="BL7" s="9">
        <v>1</v>
      </c>
      <c r="BM7" s="9">
        <v>1</v>
      </c>
      <c r="BN7" s="9">
        <v>1</v>
      </c>
      <c r="BO7" s="9">
        <v>1</v>
      </c>
      <c r="BP7" s="9">
        <v>1</v>
      </c>
      <c r="BQ7" s="9">
        <v>1</v>
      </c>
      <c r="BR7" s="9">
        <v>1</v>
      </c>
    </row>
    <row r="8" spans="1:70" ht="16.5" customHeight="1" x14ac:dyDescent="0.25">
      <c r="A8" s="13">
        <v>7</v>
      </c>
      <c r="B8" s="14">
        <v>201012018</v>
      </c>
      <c r="C8" s="8" t="s">
        <v>109</v>
      </c>
      <c r="D8" s="8" t="s">
        <v>110</v>
      </c>
      <c r="E8" s="17">
        <f t="shared" si="0"/>
        <v>26</v>
      </c>
      <c r="F8" s="17">
        <f t="shared" si="1"/>
        <v>22</v>
      </c>
      <c r="G8" s="17">
        <f t="shared" si="2"/>
        <v>4</v>
      </c>
      <c r="H8" s="17">
        <f>COUNT($K8:$L8)+COUNT($O8:$P8)+COUNT($S8:$T8)+COUNT($W8:$X8)+COUNT($AA8:$AB8)+COUNT($AE8:$AF8)+COUNT(#REF!)+COUNT($AI8:$AJ8)+COUNT($AM8:$AN8)+COUNT($AQ8:$AR8)+COUNT($AU8:$AV8)+COUNT($AY8:$AZ8)+COUNT($BC8:$BD8)+COUNT($BG8:$BH8)+COUNT(BK8:BL8)+COUNT(BO8:BP8)-$E8</f>
        <v>0</v>
      </c>
      <c r="I8" s="31">
        <f t="shared" si="3"/>
        <v>100</v>
      </c>
      <c r="J8" s="31">
        <f t="shared" si="4"/>
        <v>84.615384615384613</v>
      </c>
      <c r="K8" s="9">
        <v>1</v>
      </c>
      <c r="L8" s="9">
        <v>1</v>
      </c>
      <c r="M8" s="9">
        <v>1</v>
      </c>
      <c r="N8" s="9">
        <v>1</v>
      </c>
      <c r="O8" s="9">
        <v>1</v>
      </c>
      <c r="P8" s="9">
        <v>1</v>
      </c>
      <c r="Q8" s="9">
        <v>1</v>
      </c>
      <c r="R8" s="9">
        <v>1</v>
      </c>
      <c r="S8" s="9">
        <v>1</v>
      </c>
      <c r="T8" s="9">
        <v>1</v>
      </c>
      <c r="U8" s="9">
        <v>1</v>
      </c>
      <c r="V8" s="9">
        <v>1</v>
      </c>
      <c r="W8" s="9">
        <v>1</v>
      </c>
      <c r="X8" s="9">
        <v>1</v>
      </c>
      <c r="Y8" s="9">
        <v>1</v>
      </c>
      <c r="Z8" s="9">
        <v>1</v>
      </c>
      <c r="AA8" s="9">
        <v>1</v>
      </c>
      <c r="AB8" s="9">
        <v>1</v>
      </c>
      <c r="AC8" s="9"/>
      <c r="AD8" s="9"/>
      <c r="AE8" s="9">
        <v>1</v>
      </c>
      <c r="AF8" s="9">
        <v>1</v>
      </c>
      <c r="AG8" s="9">
        <v>1</v>
      </c>
      <c r="AH8" s="9">
        <v>1</v>
      </c>
      <c r="AI8" s="9"/>
      <c r="AJ8" s="9"/>
      <c r="AK8" s="9">
        <v>0</v>
      </c>
      <c r="AL8" s="9">
        <v>0</v>
      </c>
      <c r="AM8" s="9"/>
      <c r="AN8" s="9"/>
      <c r="AO8" s="9">
        <v>1</v>
      </c>
      <c r="AP8" s="9">
        <v>1</v>
      </c>
      <c r="AQ8" s="9">
        <v>1</v>
      </c>
      <c r="AR8" s="9">
        <v>1</v>
      </c>
      <c r="AS8" s="9">
        <v>1</v>
      </c>
      <c r="AT8" s="9">
        <v>1</v>
      </c>
      <c r="AU8" s="9">
        <v>1</v>
      </c>
      <c r="AV8" s="9">
        <v>1</v>
      </c>
      <c r="AW8" s="9">
        <v>1</v>
      </c>
      <c r="AX8" s="9">
        <v>1</v>
      </c>
      <c r="AY8" s="9">
        <v>1</v>
      </c>
      <c r="AZ8" s="9">
        <v>1</v>
      </c>
      <c r="BA8" s="9">
        <v>0</v>
      </c>
      <c r="BB8" s="9">
        <v>0</v>
      </c>
      <c r="BC8" s="9">
        <v>1</v>
      </c>
      <c r="BD8" s="9">
        <v>1</v>
      </c>
      <c r="BE8" s="9">
        <v>1</v>
      </c>
      <c r="BF8" s="9">
        <v>1</v>
      </c>
      <c r="BG8" s="9">
        <v>1</v>
      </c>
      <c r="BH8" s="9">
        <v>1</v>
      </c>
      <c r="BI8" s="9">
        <v>1</v>
      </c>
      <c r="BJ8" s="9">
        <v>1</v>
      </c>
      <c r="BK8" s="9">
        <v>1</v>
      </c>
      <c r="BL8" s="9">
        <v>1</v>
      </c>
      <c r="BM8" s="9">
        <v>1</v>
      </c>
      <c r="BN8" s="9">
        <v>1</v>
      </c>
      <c r="BO8" s="9">
        <v>1</v>
      </c>
      <c r="BP8" s="9">
        <v>1</v>
      </c>
      <c r="BQ8" s="9">
        <v>1</v>
      </c>
      <c r="BR8" s="9">
        <v>1</v>
      </c>
    </row>
    <row r="9" spans="1:70" x14ac:dyDescent="0.25">
      <c r="A9" s="15">
        <v>8</v>
      </c>
      <c r="B9" s="16">
        <v>201012020</v>
      </c>
      <c r="C9" s="10" t="s">
        <v>113</v>
      </c>
      <c r="D9" s="10" t="s">
        <v>114</v>
      </c>
      <c r="E9" s="17">
        <f t="shared" si="0"/>
        <v>0</v>
      </c>
      <c r="F9" s="17">
        <f t="shared" si="1"/>
        <v>0</v>
      </c>
      <c r="G9" s="17">
        <f t="shared" si="2"/>
        <v>26</v>
      </c>
      <c r="H9" s="17">
        <f>COUNT($K9:$L9)+COUNT($O9:$P9)+COUNT($S9:$T9)+COUNT($W9:$X9)+COUNT($AA9:$AB9)+COUNT($AE9:$AF9)+COUNT(#REF!)+COUNT($AI9:$AJ9)+COUNT($AM9:$AN9)+COUNT($AQ9:$AR9)+COUNT($AU9:$AV9)+COUNT($AY9:$AZ9)+COUNT($BC9:$BD9)+COUNT($BG9:$BH9)+COUNT(BK9:BL9)+COUNT(BO9:BP9)-$E9</f>
        <v>26</v>
      </c>
      <c r="I9" s="31">
        <f t="shared" si="3"/>
        <v>0</v>
      </c>
      <c r="J9" s="31">
        <f t="shared" si="4"/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>
        <v>0</v>
      </c>
      <c r="AA9" s="9">
        <v>0</v>
      </c>
      <c r="AB9" s="9">
        <v>0</v>
      </c>
      <c r="AC9" s="9"/>
      <c r="AD9" s="9"/>
      <c r="AE9" s="9">
        <v>0</v>
      </c>
      <c r="AF9" s="9">
        <v>0</v>
      </c>
      <c r="AG9" s="9">
        <v>0</v>
      </c>
      <c r="AH9" s="9">
        <v>0</v>
      </c>
      <c r="AI9" s="9"/>
      <c r="AJ9" s="9"/>
      <c r="AK9" s="9">
        <v>0</v>
      </c>
      <c r="AL9" s="9">
        <v>0</v>
      </c>
      <c r="AM9" s="9"/>
      <c r="AN9" s="9"/>
      <c r="AO9" s="9">
        <v>0</v>
      </c>
      <c r="AP9" s="9">
        <v>0</v>
      </c>
      <c r="AQ9" s="9">
        <v>0</v>
      </c>
      <c r="AR9" s="9">
        <v>0</v>
      </c>
      <c r="AS9" s="9">
        <v>0</v>
      </c>
      <c r="AT9" s="9">
        <v>0</v>
      </c>
      <c r="AU9" s="9">
        <v>0</v>
      </c>
      <c r="AV9" s="9">
        <v>0</v>
      </c>
      <c r="AW9" s="9">
        <v>0</v>
      </c>
      <c r="AX9" s="9">
        <v>0</v>
      </c>
      <c r="AY9" s="9">
        <v>0</v>
      </c>
      <c r="AZ9" s="9">
        <v>0</v>
      </c>
      <c r="BA9" s="9">
        <v>0</v>
      </c>
      <c r="BB9" s="9">
        <v>0</v>
      </c>
      <c r="BC9" s="9">
        <v>0</v>
      </c>
      <c r="BD9" s="9">
        <v>0</v>
      </c>
      <c r="BE9" s="9">
        <v>0</v>
      </c>
      <c r="BF9" s="9">
        <v>0</v>
      </c>
      <c r="BG9" s="9">
        <v>0</v>
      </c>
      <c r="BH9" s="9">
        <v>0</v>
      </c>
      <c r="BI9" s="9">
        <v>0</v>
      </c>
      <c r="BJ9" s="9">
        <v>0</v>
      </c>
      <c r="BK9" s="9">
        <v>0</v>
      </c>
      <c r="BL9" s="9">
        <v>0</v>
      </c>
      <c r="BM9" s="9">
        <v>0</v>
      </c>
      <c r="BN9" s="9">
        <v>0</v>
      </c>
      <c r="BO9" s="9">
        <v>0</v>
      </c>
      <c r="BP9" s="9">
        <v>0</v>
      </c>
      <c r="BQ9" s="9">
        <v>0</v>
      </c>
      <c r="BR9" s="9">
        <v>0</v>
      </c>
    </row>
    <row r="10" spans="1:70" x14ac:dyDescent="0.25">
      <c r="A10" s="13">
        <v>9</v>
      </c>
      <c r="B10" s="14">
        <v>201012027</v>
      </c>
      <c r="C10" s="8" t="s">
        <v>115</v>
      </c>
      <c r="D10" s="8" t="s">
        <v>116</v>
      </c>
      <c r="E10" s="17">
        <f t="shared" si="0"/>
        <v>26</v>
      </c>
      <c r="F10" s="17">
        <f t="shared" si="1"/>
        <v>26</v>
      </c>
      <c r="G10" s="17">
        <f t="shared" si="2"/>
        <v>0</v>
      </c>
      <c r="H10" s="17">
        <f>COUNT($K10:$L10)+COUNT($O10:$P10)+COUNT($S10:$T10)+COUNT($W10:$X10)+COUNT($AA10:$AB10)+COUNT($AE10:$AF10)+COUNT(#REF!)+COUNT($AI10:$AJ10)+COUNT($AM10:$AN10)+COUNT($AQ10:$AR10)+COUNT($AU10:$AV10)+COUNT($AY10:$AZ10)+COUNT($BC10:$BD10)+COUNT($BG10:$BH10)+COUNT(BK10:BL10)+COUNT(BO10:BP10)-$E10</f>
        <v>0</v>
      </c>
      <c r="I10" s="31">
        <f t="shared" si="3"/>
        <v>100</v>
      </c>
      <c r="J10" s="31">
        <f t="shared" si="4"/>
        <v>100</v>
      </c>
      <c r="K10" s="9">
        <v>1</v>
      </c>
      <c r="L10" s="9">
        <v>1</v>
      </c>
      <c r="M10" s="9">
        <v>1</v>
      </c>
      <c r="N10" s="9">
        <v>1</v>
      </c>
      <c r="O10" s="9">
        <v>1</v>
      </c>
      <c r="P10" s="9">
        <v>1</v>
      </c>
      <c r="Q10" s="9">
        <v>1</v>
      </c>
      <c r="R10" s="9">
        <v>1</v>
      </c>
      <c r="S10" s="9">
        <v>1</v>
      </c>
      <c r="T10" s="9">
        <v>1</v>
      </c>
      <c r="U10" s="9">
        <v>1</v>
      </c>
      <c r="V10" s="9">
        <v>1</v>
      </c>
      <c r="W10" s="9">
        <v>1</v>
      </c>
      <c r="X10" s="9">
        <v>1</v>
      </c>
      <c r="Y10" s="9">
        <v>1</v>
      </c>
      <c r="Z10" s="9">
        <v>1</v>
      </c>
      <c r="AA10" s="9">
        <v>1</v>
      </c>
      <c r="AB10" s="9">
        <v>1</v>
      </c>
      <c r="AC10" s="9"/>
      <c r="AD10" s="9"/>
      <c r="AE10" s="9">
        <v>1</v>
      </c>
      <c r="AF10" s="9">
        <v>1</v>
      </c>
      <c r="AG10" s="9">
        <v>1</v>
      </c>
      <c r="AH10" s="9">
        <v>1</v>
      </c>
      <c r="AI10" s="9"/>
      <c r="AJ10" s="9"/>
      <c r="AK10" s="9">
        <v>1</v>
      </c>
      <c r="AL10" s="9">
        <v>1</v>
      </c>
      <c r="AM10" s="9"/>
      <c r="AN10" s="9"/>
      <c r="AO10" s="9">
        <v>1</v>
      </c>
      <c r="AP10" s="9">
        <v>1</v>
      </c>
      <c r="AQ10" s="9">
        <v>1</v>
      </c>
      <c r="AR10" s="9">
        <v>1</v>
      </c>
      <c r="AS10" s="9">
        <v>1</v>
      </c>
      <c r="AT10" s="9">
        <v>1</v>
      </c>
      <c r="AU10" s="9">
        <v>1</v>
      </c>
      <c r="AV10" s="9">
        <v>1</v>
      </c>
      <c r="AW10" s="9">
        <v>1</v>
      </c>
      <c r="AX10" s="9">
        <v>1</v>
      </c>
      <c r="AY10" s="9">
        <v>1</v>
      </c>
      <c r="AZ10" s="9">
        <v>1</v>
      </c>
      <c r="BA10" s="9">
        <v>1</v>
      </c>
      <c r="BB10" s="9">
        <v>1</v>
      </c>
      <c r="BC10" s="9">
        <v>1</v>
      </c>
      <c r="BD10" s="9">
        <v>1</v>
      </c>
      <c r="BE10" s="9">
        <v>1</v>
      </c>
      <c r="BF10" s="9">
        <v>1</v>
      </c>
      <c r="BG10" s="9">
        <v>1</v>
      </c>
      <c r="BH10" s="9">
        <v>1</v>
      </c>
      <c r="BI10" s="9">
        <v>1</v>
      </c>
      <c r="BJ10" s="9">
        <v>1</v>
      </c>
      <c r="BK10" s="9">
        <v>1</v>
      </c>
      <c r="BL10" s="9">
        <v>1</v>
      </c>
      <c r="BM10" s="9">
        <v>1</v>
      </c>
      <c r="BN10" s="9">
        <v>1</v>
      </c>
      <c r="BO10" s="9">
        <v>1</v>
      </c>
      <c r="BP10" s="9">
        <v>1</v>
      </c>
      <c r="BQ10" s="9">
        <v>1</v>
      </c>
      <c r="BR10" s="9">
        <v>1</v>
      </c>
    </row>
    <row r="11" spans="1:70" x14ac:dyDescent="0.25">
      <c r="A11" s="15">
        <v>10</v>
      </c>
      <c r="B11" s="16">
        <v>201012029</v>
      </c>
      <c r="C11" s="10" t="s">
        <v>117</v>
      </c>
      <c r="D11" s="10" t="s">
        <v>118</v>
      </c>
      <c r="E11" s="17">
        <f t="shared" si="0"/>
        <v>26</v>
      </c>
      <c r="F11" s="17">
        <f t="shared" si="1"/>
        <v>23</v>
      </c>
      <c r="G11" s="17">
        <f t="shared" si="2"/>
        <v>3</v>
      </c>
      <c r="H11" s="17">
        <f>COUNT($K11:$L11)+COUNT($O11:$P11)+COUNT($S11:$T11)+COUNT($W11:$X11)+COUNT($AA11:$AB11)+COUNT($AE11:$AF11)+COUNT(#REF!)+COUNT($AI11:$AJ11)+COUNT($AM11:$AN11)+COUNT($AQ11:$AR11)+COUNT($AU11:$AV11)+COUNT($AY11:$AZ11)+COUNT($BC11:$BD11)+COUNT($BG11:$BH11)+COUNT(BK11:BL11)+COUNT(BO11:BP11)-$E11</f>
        <v>0</v>
      </c>
      <c r="I11" s="31">
        <f t="shared" si="3"/>
        <v>100</v>
      </c>
      <c r="J11" s="31">
        <f t="shared" si="4"/>
        <v>88.461538461538453</v>
      </c>
      <c r="K11" s="9">
        <v>1</v>
      </c>
      <c r="L11" s="9">
        <v>1</v>
      </c>
      <c r="M11" s="9">
        <v>1</v>
      </c>
      <c r="N11" s="9">
        <v>1</v>
      </c>
      <c r="O11" s="9">
        <v>1</v>
      </c>
      <c r="P11" s="9">
        <v>1</v>
      </c>
      <c r="Q11" s="9">
        <v>0</v>
      </c>
      <c r="R11" s="9">
        <v>0</v>
      </c>
      <c r="S11" s="9">
        <v>1</v>
      </c>
      <c r="T11" s="9">
        <v>1</v>
      </c>
      <c r="U11" s="9">
        <v>1</v>
      </c>
      <c r="V11" s="9">
        <v>1</v>
      </c>
      <c r="W11" s="9">
        <v>1</v>
      </c>
      <c r="X11" s="9">
        <v>1</v>
      </c>
      <c r="Y11" s="9">
        <v>1</v>
      </c>
      <c r="Z11" s="9">
        <v>1</v>
      </c>
      <c r="AA11" s="9">
        <v>1</v>
      </c>
      <c r="AB11" s="9">
        <v>1</v>
      </c>
      <c r="AC11" s="9"/>
      <c r="AD11" s="9"/>
      <c r="AE11" s="9">
        <v>1</v>
      </c>
      <c r="AF11" s="9">
        <v>1</v>
      </c>
      <c r="AG11" s="9">
        <v>1</v>
      </c>
      <c r="AH11" s="9">
        <v>1</v>
      </c>
      <c r="AI11" s="9"/>
      <c r="AJ11" s="9"/>
      <c r="AK11" s="9">
        <v>1</v>
      </c>
      <c r="AL11" s="9">
        <v>1</v>
      </c>
      <c r="AM11" s="9"/>
      <c r="AN11" s="9"/>
      <c r="AO11" s="9">
        <v>1</v>
      </c>
      <c r="AP11" s="9">
        <v>1</v>
      </c>
      <c r="AQ11" s="9">
        <v>1</v>
      </c>
      <c r="AR11" s="9">
        <v>1</v>
      </c>
      <c r="AS11" s="9">
        <v>1</v>
      </c>
      <c r="AT11" s="9">
        <v>1</v>
      </c>
      <c r="AU11" s="9">
        <v>1</v>
      </c>
      <c r="AV11" s="9">
        <v>1</v>
      </c>
      <c r="AW11" s="9">
        <v>1</v>
      </c>
      <c r="AX11" s="9">
        <v>0</v>
      </c>
      <c r="AY11" s="9">
        <v>1</v>
      </c>
      <c r="AZ11" s="9">
        <v>1</v>
      </c>
      <c r="BA11" s="9">
        <v>1</v>
      </c>
      <c r="BB11" s="9">
        <v>1</v>
      </c>
      <c r="BC11" s="9">
        <v>1</v>
      </c>
      <c r="BD11" s="9">
        <v>1</v>
      </c>
      <c r="BE11" s="9">
        <v>1</v>
      </c>
      <c r="BF11" s="9">
        <v>1</v>
      </c>
      <c r="BG11" s="9">
        <v>1</v>
      </c>
      <c r="BH11" s="9">
        <v>1</v>
      </c>
      <c r="BI11" s="9">
        <v>1</v>
      </c>
      <c r="BJ11" s="9">
        <v>1</v>
      </c>
      <c r="BK11" s="9">
        <v>1</v>
      </c>
      <c r="BL11" s="9">
        <v>1</v>
      </c>
      <c r="BM11" s="9">
        <v>1</v>
      </c>
      <c r="BN11" s="9">
        <v>1</v>
      </c>
      <c r="BO11" s="9">
        <v>1</v>
      </c>
      <c r="BP11" s="9">
        <v>1</v>
      </c>
      <c r="BQ11" s="9">
        <v>1</v>
      </c>
      <c r="BR11" s="9">
        <v>1</v>
      </c>
    </row>
    <row r="12" spans="1:70" ht="15.75" customHeight="1" x14ac:dyDescent="0.25">
      <c r="A12" s="13">
        <v>11</v>
      </c>
      <c r="B12" s="14">
        <v>201012035</v>
      </c>
      <c r="C12" s="8" t="s">
        <v>119</v>
      </c>
      <c r="D12" s="8" t="s">
        <v>120</v>
      </c>
      <c r="E12" s="17">
        <f t="shared" si="0"/>
        <v>26</v>
      </c>
      <c r="F12" s="17">
        <f t="shared" si="1"/>
        <v>22</v>
      </c>
      <c r="G12" s="17">
        <f t="shared" si="2"/>
        <v>4</v>
      </c>
      <c r="H12" s="17">
        <f>COUNT($K12:$L12)+COUNT($O12:$P12)+COUNT($S12:$T12)+COUNT($W12:$X12)+COUNT($AA12:$AB12)+COUNT($AE12:$AF12)+COUNT(#REF!)+COUNT($AI12:$AJ12)+COUNT($AM12:$AN12)+COUNT($AQ12:$AR12)+COUNT($AU12:$AV12)+COUNT($AY12:$AZ12)+COUNT($BC12:$BD12)+COUNT($BG12:$BH12)+COUNT(BK12:BL12)+COUNT(BO12:BP12)-$E12</f>
        <v>0</v>
      </c>
      <c r="I12" s="31">
        <f t="shared" si="3"/>
        <v>100</v>
      </c>
      <c r="J12" s="31">
        <f t="shared" si="4"/>
        <v>84.615384615384613</v>
      </c>
      <c r="K12" s="9">
        <v>1</v>
      </c>
      <c r="L12" s="9">
        <v>1</v>
      </c>
      <c r="M12" s="9">
        <v>1</v>
      </c>
      <c r="N12" s="9">
        <v>1</v>
      </c>
      <c r="O12" s="9">
        <v>1</v>
      </c>
      <c r="P12" s="9">
        <v>1</v>
      </c>
      <c r="Q12" s="9">
        <v>1</v>
      </c>
      <c r="R12" s="9">
        <v>1</v>
      </c>
      <c r="S12" s="9">
        <v>1</v>
      </c>
      <c r="T12" s="9">
        <v>1</v>
      </c>
      <c r="U12" s="9">
        <v>1</v>
      </c>
      <c r="V12" s="9">
        <v>1</v>
      </c>
      <c r="W12" s="9">
        <v>1</v>
      </c>
      <c r="X12" s="9">
        <v>1</v>
      </c>
      <c r="Y12" s="9">
        <v>1</v>
      </c>
      <c r="Z12" s="9">
        <v>1</v>
      </c>
      <c r="AA12" s="9">
        <v>1</v>
      </c>
      <c r="AB12" s="9">
        <v>1</v>
      </c>
      <c r="AC12" s="9"/>
      <c r="AD12" s="9"/>
      <c r="AE12" s="9">
        <v>1</v>
      </c>
      <c r="AF12" s="9">
        <v>1</v>
      </c>
      <c r="AG12" s="9">
        <v>1</v>
      </c>
      <c r="AH12" s="9">
        <v>1</v>
      </c>
      <c r="AI12" s="9"/>
      <c r="AJ12" s="9"/>
      <c r="AK12" s="9">
        <v>1</v>
      </c>
      <c r="AL12" s="9">
        <v>1</v>
      </c>
      <c r="AM12" s="9"/>
      <c r="AN12" s="9"/>
      <c r="AO12" s="9">
        <v>1</v>
      </c>
      <c r="AP12" s="9">
        <v>1</v>
      </c>
      <c r="AQ12" s="9">
        <v>1</v>
      </c>
      <c r="AR12" s="9">
        <v>1</v>
      </c>
      <c r="AS12" s="9">
        <v>1</v>
      </c>
      <c r="AT12" s="9">
        <v>1</v>
      </c>
      <c r="AU12" s="9">
        <v>1</v>
      </c>
      <c r="AV12" s="9">
        <v>1</v>
      </c>
      <c r="AW12" s="9">
        <v>0</v>
      </c>
      <c r="AX12" s="9">
        <v>0</v>
      </c>
      <c r="AY12" s="9">
        <v>1</v>
      </c>
      <c r="AZ12" s="9">
        <v>1</v>
      </c>
      <c r="BA12" s="9">
        <v>1</v>
      </c>
      <c r="BB12" s="9">
        <v>1</v>
      </c>
      <c r="BC12" s="9">
        <v>1</v>
      </c>
      <c r="BD12" s="9">
        <v>1</v>
      </c>
      <c r="BE12" s="9">
        <v>1</v>
      </c>
      <c r="BF12" s="9">
        <v>1</v>
      </c>
      <c r="BG12" s="9">
        <v>1</v>
      </c>
      <c r="BH12" s="9">
        <v>1</v>
      </c>
      <c r="BI12" s="9">
        <v>1</v>
      </c>
      <c r="BJ12" s="9">
        <v>1</v>
      </c>
      <c r="BK12" s="9">
        <v>1</v>
      </c>
      <c r="BL12" s="9">
        <v>1</v>
      </c>
      <c r="BM12" s="9">
        <v>0</v>
      </c>
      <c r="BN12" s="9">
        <v>0</v>
      </c>
      <c r="BO12" s="9">
        <v>1</v>
      </c>
      <c r="BP12" s="9">
        <v>1</v>
      </c>
      <c r="BQ12" s="9">
        <v>1</v>
      </c>
      <c r="BR12" s="9">
        <v>1</v>
      </c>
    </row>
    <row r="13" spans="1:70" x14ac:dyDescent="0.25">
      <c r="A13" s="15">
        <v>12</v>
      </c>
      <c r="B13" s="16">
        <v>201012042</v>
      </c>
      <c r="C13" s="10" t="s">
        <v>121</v>
      </c>
      <c r="D13" s="10" t="s">
        <v>122</v>
      </c>
      <c r="E13" s="17">
        <f t="shared" si="0"/>
        <v>20</v>
      </c>
      <c r="F13" s="17">
        <f t="shared" si="1"/>
        <v>23</v>
      </c>
      <c r="G13" s="17">
        <f t="shared" si="2"/>
        <v>3</v>
      </c>
      <c r="H13" s="17">
        <f>COUNT($K13:$L13)+COUNT($O13:$P13)+COUNT($S13:$T13)+COUNT($W13:$X13)+COUNT($AA13:$AB13)+COUNT($AE13:$AF13)+COUNT(#REF!)+COUNT($AI13:$AJ13)+COUNT($AM13:$AN13)+COUNT($AQ13:$AR13)+COUNT($AU13:$AV13)+COUNT($AY13:$AZ13)+COUNT($BC13:$BD13)+COUNT($BG13:$BH13)+COUNT(BK13:BL13)+COUNT(BO13:BP13)-$E13</f>
        <v>6</v>
      </c>
      <c r="I13" s="31">
        <f t="shared" si="3"/>
        <v>76.923076923076934</v>
      </c>
      <c r="J13" s="31">
        <f t="shared" si="4"/>
        <v>88.461538461538453</v>
      </c>
      <c r="K13" s="9">
        <v>1</v>
      </c>
      <c r="L13" s="9">
        <v>1</v>
      </c>
      <c r="M13" s="9">
        <v>1</v>
      </c>
      <c r="N13" s="9">
        <v>1</v>
      </c>
      <c r="O13" s="9">
        <v>1</v>
      </c>
      <c r="P13" s="9">
        <v>1</v>
      </c>
      <c r="Q13" s="9">
        <v>1</v>
      </c>
      <c r="R13" s="9">
        <v>1</v>
      </c>
      <c r="S13" s="9">
        <v>1</v>
      </c>
      <c r="T13" s="9">
        <v>1</v>
      </c>
      <c r="U13" s="9">
        <v>1</v>
      </c>
      <c r="V13" s="9">
        <v>1</v>
      </c>
      <c r="W13" s="9">
        <v>1</v>
      </c>
      <c r="X13" s="9">
        <v>1</v>
      </c>
      <c r="Y13" s="9">
        <v>1</v>
      </c>
      <c r="Z13" s="9">
        <v>1</v>
      </c>
      <c r="AA13" s="9">
        <v>1</v>
      </c>
      <c r="AB13" s="9">
        <v>1</v>
      </c>
      <c r="AC13" s="9"/>
      <c r="AD13" s="9"/>
      <c r="AE13" s="9">
        <v>1</v>
      </c>
      <c r="AF13" s="9">
        <v>1</v>
      </c>
      <c r="AG13" s="9">
        <v>1</v>
      </c>
      <c r="AH13" s="9">
        <v>0</v>
      </c>
      <c r="AI13" s="9"/>
      <c r="AJ13" s="9"/>
      <c r="AK13" s="9">
        <v>1</v>
      </c>
      <c r="AL13" s="9">
        <v>1</v>
      </c>
      <c r="AM13" s="9"/>
      <c r="AN13" s="9"/>
      <c r="AO13" s="9">
        <v>1</v>
      </c>
      <c r="AP13" s="9">
        <v>1</v>
      </c>
      <c r="AQ13" s="9">
        <v>1</v>
      </c>
      <c r="AR13" s="9">
        <v>1</v>
      </c>
      <c r="AS13" s="9">
        <v>1</v>
      </c>
      <c r="AT13" s="9">
        <v>1</v>
      </c>
      <c r="AU13" s="9">
        <v>1</v>
      </c>
      <c r="AV13" s="9">
        <v>1</v>
      </c>
      <c r="AW13" s="9">
        <v>1</v>
      </c>
      <c r="AX13" s="9">
        <v>1</v>
      </c>
      <c r="AY13" s="9">
        <v>1</v>
      </c>
      <c r="AZ13" s="9">
        <v>1</v>
      </c>
      <c r="BA13" s="9">
        <v>0</v>
      </c>
      <c r="BB13" s="9">
        <v>0</v>
      </c>
      <c r="BC13" s="9">
        <v>0</v>
      </c>
      <c r="BD13" s="9">
        <v>0</v>
      </c>
      <c r="BE13" s="9">
        <v>1</v>
      </c>
      <c r="BF13" s="9">
        <v>1</v>
      </c>
      <c r="BG13" s="9">
        <v>1</v>
      </c>
      <c r="BH13" s="9">
        <v>1</v>
      </c>
      <c r="BI13" s="9">
        <v>1</v>
      </c>
      <c r="BJ13" s="9">
        <v>1</v>
      </c>
      <c r="BK13" s="9">
        <v>0</v>
      </c>
      <c r="BL13" s="9">
        <v>0</v>
      </c>
      <c r="BM13" s="9">
        <v>1</v>
      </c>
      <c r="BN13" s="9">
        <v>1</v>
      </c>
      <c r="BO13" s="9">
        <v>0</v>
      </c>
      <c r="BP13" s="9">
        <v>0</v>
      </c>
      <c r="BQ13" s="9">
        <v>1</v>
      </c>
      <c r="BR13" s="9">
        <v>1</v>
      </c>
    </row>
    <row r="14" spans="1:70" x14ac:dyDescent="0.25">
      <c r="A14" s="13">
        <v>13</v>
      </c>
      <c r="B14" s="14">
        <v>201012049</v>
      </c>
      <c r="C14" s="8" t="s">
        <v>124</v>
      </c>
      <c r="D14" s="8" t="s">
        <v>125</v>
      </c>
      <c r="E14" s="17">
        <f t="shared" si="0"/>
        <v>22</v>
      </c>
      <c r="F14" s="17">
        <f t="shared" si="1"/>
        <v>13</v>
      </c>
      <c r="G14" s="17">
        <f t="shared" si="2"/>
        <v>13</v>
      </c>
      <c r="H14" s="17">
        <f>COUNT($K14:$L14)+COUNT($O14:$P14)+COUNT($S14:$T14)+COUNT($W14:$X14)+COUNT($AA14:$AB14)+COUNT($AE14:$AF14)+COUNT(#REF!)+COUNT($AI14:$AJ14)+COUNT($AM14:$AN14)+COUNT($AQ14:$AR14)+COUNT($AU14:$AV14)+COUNT($AY14:$AZ14)+COUNT($BC14:$BD14)+COUNT($BG14:$BH14)+COUNT(BK14:BL14)+COUNT(BO14:BP14)-$E14</f>
        <v>4</v>
      </c>
      <c r="I14" s="31">
        <f t="shared" si="3"/>
        <v>84.615384615384613</v>
      </c>
      <c r="J14" s="31">
        <f t="shared" si="4"/>
        <v>50</v>
      </c>
      <c r="K14" s="9">
        <v>1</v>
      </c>
      <c r="L14" s="9">
        <v>1</v>
      </c>
      <c r="M14" s="9">
        <v>0</v>
      </c>
      <c r="N14" s="9">
        <v>1</v>
      </c>
      <c r="O14" s="9">
        <v>1</v>
      </c>
      <c r="P14" s="9">
        <v>1</v>
      </c>
      <c r="Q14" s="9">
        <v>1</v>
      </c>
      <c r="R14" s="9">
        <v>1</v>
      </c>
      <c r="S14" s="9">
        <v>1</v>
      </c>
      <c r="T14" s="9">
        <v>1</v>
      </c>
      <c r="U14" s="9">
        <v>1</v>
      </c>
      <c r="V14" s="9">
        <v>1</v>
      </c>
      <c r="W14" s="9">
        <v>0</v>
      </c>
      <c r="X14" s="9">
        <v>0</v>
      </c>
      <c r="Y14" s="9">
        <v>0</v>
      </c>
      <c r="Z14" s="9">
        <v>0</v>
      </c>
      <c r="AA14" s="9">
        <v>1</v>
      </c>
      <c r="AB14" s="9">
        <v>1</v>
      </c>
      <c r="AC14" s="9"/>
      <c r="AD14" s="9"/>
      <c r="AE14" s="9">
        <v>1</v>
      </c>
      <c r="AF14" s="9">
        <v>1</v>
      </c>
      <c r="AG14" s="9">
        <v>0</v>
      </c>
      <c r="AH14" s="9">
        <v>0</v>
      </c>
      <c r="AI14" s="9"/>
      <c r="AJ14" s="9"/>
      <c r="AK14" s="9">
        <v>0</v>
      </c>
      <c r="AL14" s="9">
        <v>0</v>
      </c>
      <c r="AM14" s="9"/>
      <c r="AN14" s="9"/>
      <c r="AO14" s="9">
        <v>0</v>
      </c>
      <c r="AP14" s="9">
        <v>0</v>
      </c>
      <c r="AQ14" s="9">
        <v>1</v>
      </c>
      <c r="AR14" s="9">
        <v>1</v>
      </c>
      <c r="AS14" s="9">
        <v>0</v>
      </c>
      <c r="AT14" s="9">
        <v>1</v>
      </c>
      <c r="AU14" s="9">
        <v>1</v>
      </c>
      <c r="AV14" s="9">
        <v>1</v>
      </c>
      <c r="AW14" s="9">
        <v>0</v>
      </c>
      <c r="AX14" s="9">
        <v>0</v>
      </c>
      <c r="AY14" s="9">
        <v>0</v>
      </c>
      <c r="AZ14" s="9">
        <v>0</v>
      </c>
      <c r="BA14" s="9">
        <v>0</v>
      </c>
      <c r="BB14" s="9">
        <v>1</v>
      </c>
      <c r="BC14" s="9">
        <v>1</v>
      </c>
      <c r="BD14" s="9">
        <v>1</v>
      </c>
      <c r="BE14" s="9">
        <v>1</v>
      </c>
      <c r="BF14" s="9">
        <v>1</v>
      </c>
      <c r="BG14" s="9">
        <v>1</v>
      </c>
      <c r="BH14" s="9">
        <v>1</v>
      </c>
      <c r="BI14" s="9">
        <v>1</v>
      </c>
      <c r="BJ14" s="9">
        <v>1</v>
      </c>
      <c r="BK14" s="9">
        <v>1</v>
      </c>
      <c r="BL14" s="9">
        <v>1</v>
      </c>
      <c r="BM14" s="9">
        <v>1</v>
      </c>
      <c r="BN14" s="9">
        <v>1</v>
      </c>
      <c r="BO14" s="9">
        <v>1</v>
      </c>
      <c r="BP14" s="9">
        <v>1</v>
      </c>
      <c r="BQ14" s="9">
        <v>0</v>
      </c>
      <c r="BR14" s="9">
        <v>1</v>
      </c>
    </row>
    <row r="15" spans="1:70" x14ac:dyDescent="0.25">
      <c r="A15" s="15">
        <v>14</v>
      </c>
      <c r="B15" s="16">
        <v>201012059</v>
      </c>
      <c r="C15" s="10" t="s">
        <v>128</v>
      </c>
      <c r="D15" s="10" t="s">
        <v>129</v>
      </c>
      <c r="E15" s="17">
        <f t="shared" si="0"/>
        <v>23</v>
      </c>
      <c r="F15" s="17">
        <f t="shared" si="1"/>
        <v>22</v>
      </c>
      <c r="G15" s="17">
        <f t="shared" si="2"/>
        <v>4</v>
      </c>
      <c r="H15" s="17">
        <f>COUNT($K15:$L15)+COUNT($O15:$P15)+COUNT($S15:$T15)+COUNT($W15:$X15)+COUNT($AA15:$AB15)+COUNT($AE15:$AF15)+COUNT(#REF!)+COUNT($AI15:$AJ15)+COUNT($AM15:$AN15)+COUNT($AQ15:$AR15)+COUNT($AU15:$AV15)+COUNT($AY15:$AZ15)+COUNT($BC15:$BD15)+COUNT($BG15:$BH15)+COUNT(BK15:BL15)+COUNT(BO15:BP15)-$E15</f>
        <v>3</v>
      </c>
      <c r="I15" s="31">
        <f t="shared" si="3"/>
        <v>88.461538461538453</v>
      </c>
      <c r="J15" s="31">
        <f t="shared" si="4"/>
        <v>84.615384615384613</v>
      </c>
      <c r="K15" s="9">
        <v>1</v>
      </c>
      <c r="L15" s="9">
        <v>1</v>
      </c>
      <c r="M15" s="9">
        <v>1</v>
      </c>
      <c r="N15" s="9">
        <v>1</v>
      </c>
      <c r="O15" s="9">
        <v>1</v>
      </c>
      <c r="P15" s="9">
        <v>1</v>
      </c>
      <c r="Q15" s="9">
        <v>1</v>
      </c>
      <c r="R15" s="9">
        <v>1</v>
      </c>
      <c r="S15" s="9">
        <v>1</v>
      </c>
      <c r="T15" s="9">
        <v>1</v>
      </c>
      <c r="U15" s="9">
        <v>1</v>
      </c>
      <c r="V15" s="9">
        <v>1</v>
      </c>
      <c r="W15" s="9">
        <v>0</v>
      </c>
      <c r="X15" s="9">
        <v>1</v>
      </c>
      <c r="Y15" s="9">
        <v>1</v>
      </c>
      <c r="Z15" s="9">
        <v>1</v>
      </c>
      <c r="AA15" s="9">
        <v>0</v>
      </c>
      <c r="AB15" s="9">
        <v>0</v>
      </c>
      <c r="AC15" s="9"/>
      <c r="AD15" s="9"/>
      <c r="AE15" s="9">
        <v>1</v>
      </c>
      <c r="AF15" s="9">
        <v>1</v>
      </c>
      <c r="AG15" s="9">
        <v>1</v>
      </c>
      <c r="AH15" s="9">
        <v>1</v>
      </c>
      <c r="AI15" s="9"/>
      <c r="AJ15" s="9"/>
      <c r="AK15" s="9">
        <v>0</v>
      </c>
      <c r="AL15" s="9">
        <v>0</v>
      </c>
      <c r="AM15" s="9"/>
      <c r="AN15" s="9"/>
      <c r="AO15" s="9">
        <v>1</v>
      </c>
      <c r="AP15" s="9">
        <v>1</v>
      </c>
      <c r="AQ15" s="9">
        <v>1</v>
      </c>
      <c r="AR15" s="9">
        <v>1</v>
      </c>
      <c r="AS15" s="9">
        <v>1</v>
      </c>
      <c r="AT15" s="9">
        <v>1</v>
      </c>
      <c r="AU15" s="9">
        <v>1</v>
      </c>
      <c r="AV15" s="9">
        <v>1</v>
      </c>
      <c r="AW15" s="9">
        <v>1</v>
      </c>
      <c r="AX15" s="9">
        <v>1</v>
      </c>
      <c r="AY15" s="9">
        <v>1</v>
      </c>
      <c r="AZ15" s="9">
        <v>1</v>
      </c>
      <c r="BA15" s="9">
        <v>1</v>
      </c>
      <c r="BB15" s="9">
        <v>1</v>
      </c>
      <c r="BC15" s="9">
        <v>1</v>
      </c>
      <c r="BD15" s="9">
        <v>1</v>
      </c>
      <c r="BE15" s="9">
        <v>0</v>
      </c>
      <c r="BF15" s="9">
        <v>0</v>
      </c>
      <c r="BG15" s="9">
        <v>1</v>
      </c>
      <c r="BH15" s="9">
        <v>1</v>
      </c>
      <c r="BI15" s="9">
        <v>1</v>
      </c>
      <c r="BJ15" s="9">
        <v>1</v>
      </c>
      <c r="BK15" s="9">
        <v>1</v>
      </c>
      <c r="BL15" s="9">
        <v>1</v>
      </c>
      <c r="BM15" s="9">
        <v>1</v>
      </c>
      <c r="BN15" s="9">
        <v>1</v>
      </c>
      <c r="BO15" s="9">
        <v>1</v>
      </c>
      <c r="BP15" s="9">
        <v>1</v>
      </c>
      <c r="BQ15" s="9">
        <v>1</v>
      </c>
      <c r="BR15" s="9">
        <v>1</v>
      </c>
    </row>
    <row r="16" spans="1:70" x14ac:dyDescent="0.25">
      <c r="A16" s="13">
        <v>15</v>
      </c>
      <c r="B16" s="14">
        <v>201012302</v>
      </c>
      <c r="C16" s="8" t="s">
        <v>132</v>
      </c>
      <c r="D16" s="8" t="s">
        <v>133</v>
      </c>
      <c r="E16" s="17">
        <f t="shared" si="0"/>
        <v>26</v>
      </c>
      <c r="F16" s="17">
        <f t="shared" si="1"/>
        <v>24</v>
      </c>
      <c r="G16" s="17">
        <f t="shared" si="2"/>
        <v>2</v>
      </c>
      <c r="H16" s="17">
        <f>COUNT($K16:$L16)+COUNT($O16:$P16)+COUNT($S16:$T16)+COUNT($W16:$X16)+COUNT($AA16:$AB16)+COUNT($AE16:$AF16)+COUNT(#REF!)+COUNT($AI16:$AJ16)+COUNT($AM16:$AN16)+COUNT($AQ16:$AR16)+COUNT($AU16:$AV16)+COUNT($AY16:$AZ16)+COUNT($BC16:$BD16)+COUNT($BG16:$BH16)+COUNT(BK16:BL16)+COUNT(BO16:BP16)-$E16</f>
        <v>0</v>
      </c>
      <c r="I16" s="31">
        <f t="shared" si="3"/>
        <v>100</v>
      </c>
      <c r="J16" s="31">
        <f t="shared" si="4"/>
        <v>92.307692307692307</v>
      </c>
      <c r="K16" s="9">
        <v>1</v>
      </c>
      <c r="L16" s="9">
        <v>1</v>
      </c>
      <c r="M16" s="9">
        <v>1</v>
      </c>
      <c r="N16" s="9">
        <v>1</v>
      </c>
      <c r="O16" s="9">
        <v>1</v>
      </c>
      <c r="P16" s="9">
        <v>1</v>
      </c>
      <c r="Q16" s="9">
        <v>1</v>
      </c>
      <c r="R16" s="9">
        <v>1</v>
      </c>
      <c r="S16" s="9">
        <v>1</v>
      </c>
      <c r="T16" s="9">
        <v>1</v>
      </c>
      <c r="U16" s="9">
        <v>1</v>
      </c>
      <c r="V16" s="9">
        <v>1</v>
      </c>
      <c r="W16" s="9">
        <v>1</v>
      </c>
      <c r="X16" s="9">
        <v>1</v>
      </c>
      <c r="Y16" s="9">
        <v>1</v>
      </c>
      <c r="Z16" s="9">
        <v>1</v>
      </c>
      <c r="AA16" s="9">
        <v>1</v>
      </c>
      <c r="AB16" s="9">
        <v>1</v>
      </c>
      <c r="AC16" s="9"/>
      <c r="AD16" s="9"/>
      <c r="AE16" s="9">
        <v>1</v>
      </c>
      <c r="AF16" s="9">
        <v>1</v>
      </c>
      <c r="AG16" s="9">
        <v>1</v>
      </c>
      <c r="AH16" s="9">
        <v>1</v>
      </c>
      <c r="AI16" s="9"/>
      <c r="AJ16" s="9"/>
      <c r="AK16" s="9">
        <v>1</v>
      </c>
      <c r="AL16" s="9">
        <v>1</v>
      </c>
      <c r="AM16" s="9"/>
      <c r="AN16" s="9"/>
      <c r="AO16" s="9">
        <v>1</v>
      </c>
      <c r="AP16" s="9">
        <v>1</v>
      </c>
      <c r="AQ16" s="9">
        <v>1</v>
      </c>
      <c r="AR16" s="9">
        <v>1</v>
      </c>
      <c r="AS16" s="9">
        <v>1</v>
      </c>
      <c r="AT16" s="9">
        <v>1</v>
      </c>
      <c r="AU16" s="9">
        <v>1</v>
      </c>
      <c r="AV16" s="9">
        <v>1</v>
      </c>
      <c r="AW16" s="9">
        <v>1</v>
      </c>
      <c r="AX16" s="9">
        <v>1</v>
      </c>
      <c r="AY16" s="9">
        <v>1</v>
      </c>
      <c r="AZ16" s="9">
        <v>1</v>
      </c>
      <c r="BA16" s="9">
        <v>1</v>
      </c>
      <c r="BB16" s="9">
        <v>1</v>
      </c>
      <c r="BC16" s="9">
        <v>1</v>
      </c>
      <c r="BD16" s="9">
        <v>1</v>
      </c>
      <c r="BE16" s="9">
        <v>0</v>
      </c>
      <c r="BF16" s="9">
        <v>0</v>
      </c>
      <c r="BG16" s="9">
        <v>1</v>
      </c>
      <c r="BH16" s="9">
        <v>1</v>
      </c>
      <c r="BI16" s="9">
        <v>1</v>
      </c>
      <c r="BJ16" s="9">
        <v>1</v>
      </c>
      <c r="BK16" s="9">
        <v>1</v>
      </c>
      <c r="BL16" s="9">
        <v>1</v>
      </c>
      <c r="BM16" s="9">
        <v>1</v>
      </c>
      <c r="BN16" s="9">
        <v>1</v>
      </c>
      <c r="BO16" s="9">
        <v>1</v>
      </c>
      <c r="BP16" s="9">
        <v>1</v>
      </c>
      <c r="BQ16" s="9">
        <v>1</v>
      </c>
      <c r="BR16" s="9">
        <v>1</v>
      </c>
    </row>
    <row r="17" spans="1:70" ht="16.5" customHeight="1" x14ac:dyDescent="0.25">
      <c r="A17" s="15">
        <v>16</v>
      </c>
      <c r="B17" s="16">
        <v>201112033</v>
      </c>
      <c r="C17" s="10" t="s">
        <v>134</v>
      </c>
      <c r="D17" s="10" t="s">
        <v>135</v>
      </c>
      <c r="E17" s="17">
        <f t="shared" si="0"/>
        <v>25</v>
      </c>
      <c r="F17" s="17">
        <f t="shared" si="1"/>
        <v>25</v>
      </c>
      <c r="G17" s="17">
        <f t="shared" si="2"/>
        <v>1</v>
      </c>
      <c r="H17" s="17">
        <f>COUNT($K17:$L17)+COUNT($O17:$P17)+COUNT($S17:$T17)+COUNT($W17:$X17)+COUNT($AA17:$AB17)+COUNT($AE17:$AF17)+COUNT(#REF!)+COUNT($AI17:$AJ17)+COUNT($AM17:$AN17)+COUNT($AQ17:$AR17)+COUNT($AU17:$AV17)+COUNT($AY17:$AZ17)+COUNT($BC17:$BD17)+COUNT($BG17:$BH17)+COUNT(BK17:BL17)+COUNT(BO17:BP17)-$E17</f>
        <v>1</v>
      </c>
      <c r="I17" s="31">
        <f t="shared" si="3"/>
        <v>96.15384615384616</v>
      </c>
      <c r="J17" s="31">
        <f t="shared" si="4"/>
        <v>96.15384615384616</v>
      </c>
      <c r="K17" s="9">
        <v>1</v>
      </c>
      <c r="L17" s="9">
        <v>1</v>
      </c>
      <c r="M17" s="9">
        <v>1</v>
      </c>
      <c r="N17" s="9">
        <v>1</v>
      </c>
      <c r="O17" s="9">
        <v>1</v>
      </c>
      <c r="P17" s="9">
        <v>1</v>
      </c>
      <c r="Q17" s="9">
        <v>1</v>
      </c>
      <c r="R17" s="9">
        <v>1</v>
      </c>
      <c r="S17" s="9">
        <v>1</v>
      </c>
      <c r="T17" s="9">
        <v>1</v>
      </c>
      <c r="U17" s="9">
        <v>1</v>
      </c>
      <c r="V17" s="9">
        <v>1</v>
      </c>
      <c r="W17" s="9">
        <v>1</v>
      </c>
      <c r="X17" s="9">
        <v>1</v>
      </c>
      <c r="Y17" s="9">
        <v>1</v>
      </c>
      <c r="Z17" s="9">
        <v>1</v>
      </c>
      <c r="AA17" s="9">
        <v>1</v>
      </c>
      <c r="AB17" s="9">
        <v>1</v>
      </c>
      <c r="AC17" s="9"/>
      <c r="AD17" s="9"/>
      <c r="AE17" s="9">
        <v>1</v>
      </c>
      <c r="AF17" s="9">
        <v>1</v>
      </c>
      <c r="AG17" s="9">
        <v>1</v>
      </c>
      <c r="AH17" s="9">
        <v>1</v>
      </c>
      <c r="AI17" s="9"/>
      <c r="AJ17" s="9"/>
      <c r="AK17" s="9">
        <v>1</v>
      </c>
      <c r="AL17" s="9">
        <v>1</v>
      </c>
      <c r="AM17" s="9"/>
      <c r="AN17" s="9"/>
      <c r="AO17" s="9">
        <v>1</v>
      </c>
      <c r="AP17" s="9">
        <v>1</v>
      </c>
      <c r="AQ17" s="9">
        <v>1</v>
      </c>
      <c r="AR17" s="9">
        <v>1</v>
      </c>
      <c r="AS17" s="9">
        <v>1</v>
      </c>
      <c r="AT17" s="9">
        <v>1</v>
      </c>
      <c r="AU17" s="9">
        <v>1</v>
      </c>
      <c r="AV17" s="9">
        <v>1</v>
      </c>
      <c r="AW17" s="9">
        <v>1</v>
      </c>
      <c r="AX17" s="9">
        <v>1</v>
      </c>
      <c r="AY17" s="9">
        <v>1</v>
      </c>
      <c r="AZ17" s="9">
        <v>1</v>
      </c>
      <c r="BA17" s="9">
        <v>1</v>
      </c>
      <c r="BB17" s="9">
        <v>1</v>
      </c>
      <c r="BC17" s="9">
        <v>1</v>
      </c>
      <c r="BD17" s="9">
        <v>1</v>
      </c>
      <c r="BE17" s="9">
        <v>1</v>
      </c>
      <c r="BF17" s="9">
        <v>0</v>
      </c>
      <c r="BG17" s="9">
        <v>0</v>
      </c>
      <c r="BH17" s="9">
        <v>1</v>
      </c>
      <c r="BI17" s="9">
        <v>1</v>
      </c>
      <c r="BJ17" s="9">
        <v>1</v>
      </c>
      <c r="BK17" s="9">
        <v>1</v>
      </c>
      <c r="BL17" s="9">
        <v>1</v>
      </c>
      <c r="BM17" s="9">
        <v>1</v>
      </c>
      <c r="BN17" s="9">
        <v>1</v>
      </c>
      <c r="BO17" s="9">
        <v>1</v>
      </c>
      <c r="BP17" s="9">
        <v>1</v>
      </c>
      <c r="BQ17" s="9">
        <v>1</v>
      </c>
      <c r="BR17" s="9">
        <v>1</v>
      </c>
    </row>
    <row r="18" spans="1:70" x14ac:dyDescent="0.25">
      <c r="A18" s="13">
        <v>17</v>
      </c>
      <c r="B18" s="14">
        <v>201112050</v>
      </c>
      <c r="C18" s="8" t="s">
        <v>136</v>
      </c>
      <c r="D18" s="8" t="s">
        <v>137</v>
      </c>
      <c r="E18" s="17">
        <f t="shared" si="0"/>
        <v>26</v>
      </c>
      <c r="F18" s="17">
        <f t="shared" si="1"/>
        <v>23</v>
      </c>
      <c r="G18" s="17">
        <f t="shared" si="2"/>
        <v>3</v>
      </c>
      <c r="H18" s="17">
        <f>COUNT($K18:$L18)+COUNT($O18:$P18)+COUNT($S18:$T18)+COUNT($W18:$X18)+COUNT($AA18:$AB18)+COUNT($AE18:$AF18)+COUNT(#REF!)+COUNT($AI18:$AJ18)+COUNT($AM18:$AN18)+COUNT($AQ18:$AR18)+COUNT($AU18:$AV18)+COUNT($AY18:$AZ18)+COUNT($BC18:$BD18)+COUNT($BG18:$BH18)+COUNT(BK18:BL18)+COUNT(BO18:BP18)-$E18</f>
        <v>0</v>
      </c>
      <c r="I18" s="31">
        <f t="shared" si="3"/>
        <v>100</v>
      </c>
      <c r="J18" s="31">
        <f t="shared" si="4"/>
        <v>88.461538461538453</v>
      </c>
      <c r="K18" s="9">
        <v>1</v>
      </c>
      <c r="L18" s="9">
        <v>1</v>
      </c>
      <c r="M18" s="9">
        <v>0</v>
      </c>
      <c r="N18" s="9">
        <v>0</v>
      </c>
      <c r="O18" s="9">
        <v>1</v>
      </c>
      <c r="P18" s="9">
        <v>1</v>
      </c>
      <c r="Q18" s="9">
        <v>1</v>
      </c>
      <c r="R18" s="9">
        <v>1</v>
      </c>
      <c r="S18" s="9">
        <v>1</v>
      </c>
      <c r="T18" s="9">
        <v>1</v>
      </c>
      <c r="U18" s="9">
        <v>1</v>
      </c>
      <c r="V18" s="9">
        <v>1</v>
      </c>
      <c r="W18" s="9">
        <v>1</v>
      </c>
      <c r="X18" s="9">
        <v>1</v>
      </c>
      <c r="Y18" s="9">
        <v>1</v>
      </c>
      <c r="Z18" s="9">
        <v>1</v>
      </c>
      <c r="AA18" s="9">
        <v>1</v>
      </c>
      <c r="AB18" s="9">
        <v>1</v>
      </c>
      <c r="AC18" s="9"/>
      <c r="AD18" s="9"/>
      <c r="AE18" s="9">
        <v>1</v>
      </c>
      <c r="AF18" s="9">
        <v>1</v>
      </c>
      <c r="AG18" s="9">
        <v>1</v>
      </c>
      <c r="AH18" s="9">
        <v>0</v>
      </c>
      <c r="AI18" s="9"/>
      <c r="AJ18" s="9"/>
      <c r="AK18" s="9">
        <v>1</v>
      </c>
      <c r="AL18" s="9">
        <v>1</v>
      </c>
      <c r="AM18" s="9"/>
      <c r="AN18" s="9"/>
      <c r="AO18" s="9">
        <v>1</v>
      </c>
      <c r="AP18" s="9">
        <v>1</v>
      </c>
      <c r="AQ18" s="9">
        <v>1</v>
      </c>
      <c r="AR18" s="9">
        <v>1</v>
      </c>
      <c r="AS18" s="9">
        <v>1</v>
      </c>
      <c r="AT18" s="9">
        <v>1</v>
      </c>
      <c r="AU18" s="9">
        <v>1</v>
      </c>
      <c r="AV18" s="9">
        <v>1</v>
      </c>
      <c r="AW18" s="9">
        <v>1</v>
      </c>
      <c r="AX18" s="9">
        <v>1</v>
      </c>
      <c r="AY18" s="9">
        <v>1</v>
      </c>
      <c r="AZ18" s="9">
        <v>1</v>
      </c>
      <c r="BA18" s="9">
        <v>1</v>
      </c>
      <c r="BB18" s="9">
        <v>1</v>
      </c>
      <c r="BC18" s="9">
        <v>1</v>
      </c>
      <c r="BD18" s="9">
        <v>1</v>
      </c>
      <c r="BE18" s="9">
        <v>1</v>
      </c>
      <c r="BF18" s="9">
        <v>1</v>
      </c>
      <c r="BG18" s="9">
        <v>1</v>
      </c>
      <c r="BH18" s="9">
        <v>1</v>
      </c>
      <c r="BI18" s="9">
        <v>1</v>
      </c>
      <c r="BJ18" s="9">
        <v>1</v>
      </c>
      <c r="BK18" s="9">
        <v>1</v>
      </c>
      <c r="BL18" s="9">
        <v>1</v>
      </c>
      <c r="BM18" s="9">
        <v>1</v>
      </c>
      <c r="BN18" s="9">
        <v>1</v>
      </c>
      <c r="BO18" s="9">
        <v>1</v>
      </c>
      <c r="BP18" s="9">
        <v>1</v>
      </c>
      <c r="BQ18" s="9">
        <v>1</v>
      </c>
      <c r="BR18" s="9">
        <v>1</v>
      </c>
    </row>
    <row r="19" spans="1:70" x14ac:dyDescent="0.25">
      <c r="A19" s="15">
        <v>18</v>
      </c>
      <c r="B19" s="16">
        <v>201112180</v>
      </c>
      <c r="C19" s="10" t="s">
        <v>138</v>
      </c>
      <c r="D19" s="10" t="s">
        <v>139</v>
      </c>
      <c r="E19" s="17">
        <f>$K19+$L19+$O19+$P19+$S19+$T19+$W19+$X19+$AA19+$AB19+$AE19+$AF19+$AI19+$AJ19+$AM19+$AN19+$AQ19+$AR19+$AU19+$AV19+$AY19+$AZ19+$BC19+$BD19+$BG19+$BH19+BK19+BL19+BO19+BP19</f>
        <v>0</v>
      </c>
      <c r="F19" s="17">
        <f>$M19+$N19+$Q19+$R19+$U19+$V19+$Y19+$Z19+$AC19+$AD19+$AG19+$AH19++$AK19+$AO19+$AP19+$AS19+$AT19+$AW19+$AX19+$BA19+$BB19+$BE19+$BF19+$BI19+$BJ19+$BM19+$BN19+AL19</f>
        <v>0</v>
      </c>
      <c r="G19" s="17">
        <f t="shared" si="2"/>
        <v>26</v>
      </c>
      <c r="H19" s="17">
        <f>COUNT($K19:$L19)+COUNT($O19:$P19)+COUNT($S19:$T19)+COUNT($W19:$X19)+COUNT($AA19:$AB19)+COUNT($AE19:$AF19)+COUNT(#REF!)+COUNT($AI19:$AJ19)+COUNT($AM19:$AN19)+COUNT($AQ19:$AR19)+COUNT($AU19:$AV19)+COUNT($AY19:$AZ19)+COUNT($BC19:$BD19)+COUNT($BG19:$BH19)+COUNT(BK19:BL19)+COUNT(BO19:BP19)-$E19</f>
        <v>26</v>
      </c>
      <c r="I19" s="31">
        <f t="shared" si="3"/>
        <v>0</v>
      </c>
      <c r="J19" s="31">
        <f t="shared" si="4"/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9">
        <v>0</v>
      </c>
      <c r="AA19" s="9">
        <v>0</v>
      </c>
      <c r="AB19" s="9">
        <v>0</v>
      </c>
      <c r="AC19" s="9"/>
      <c r="AD19" s="9"/>
      <c r="AE19" s="9">
        <v>0</v>
      </c>
      <c r="AF19" s="9">
        <v>0</v>
      </c>
      <c r="AG19" s="9">
        <v>0</v>
      </c>
      <c r="AH19" s="9">
        <v>0</v>
      </c>
      <c r="AI19" s="9"/>
      <c r="AJ19" s="9"/>
      <c r="AK19" s="9">
        <v>0</v>
      </c>
      <c r="AL19" s="9">
        <v>0</v>
      </c>
      <c r="AM19" s="9"/>
      <c r="AN19" s="9"/>
      <c r="AO19" s="9">
        <v>0</v>
      </c>
      <c r="AP19" s="9">
        <v>0</v>
      </c>
      <c r="AQ19" s="9">
        <v>0</v>
      </c>
      <c r="AR19" s="9">
        <v>0</v>
      </c>
      <c r="AS19" s="9">
        <v>0</v>
      </c>
      <c r="AT19" s="9">
        <v>0</v>
      </c>
      <c r="AU19" s="9">
        <v>0</v>
      </c>
      <c r="AV19" s="9">
        <v>0</v>
      </c>
      <c r="AW19" s="9">
        <v>0</v>
      </c>
      <c r="AX19" s="9">
        <v>0</v>
      </c>
      <c r="AY19" s="9">
        <v>0</v>
      </c>
      <c r="AZ19" s="9">
        <v>0</v>
      </c>
      <c r="BA19" s="9">
        <v>0</v>
      </c>
      <c r="BB19" s="9">
        <v>0</v>
      </c>
      <c r="BC19" s="9">
        <v>0</v>
      </c>
      <c r="BD19" s="9">
        <v>0</v>
      </c>
      <c r="BE19" s="9">
        <v>0</v>
      </c>
      <c r="BF19" s="9">
        <v>0</v>
      </c>
      <c r="BG19" s="9">
        <v>0</v>
      </c>
      <c r="BH19" s="9">
        <v>0</v>
      </c>
      <c r="BI19" s="9">
        <v>0</v>
      </c>
      <c r="BJ19" s="9">
        <v>0</v>
      </c>
      <c r="BK19" s="9">
        <v>0</v>
      </c>
      <c r="BL19" s="9">
        <v>0</v>
      </c>
      <c r="BM19" s="9">
        <v>0</v>
      </c>
      <c r="BN19" s="9">
        <v>0</v>
      </c>
      <c r="BO19" s="9">
        <v>0</v>
      </c>
      <c r="BP19" s="9">
        <v>0</v>
      </c>
      <c r="BQ19" s="9">
        <v>0</v>
      </c>
      <c r="BR19" s="9">
        <v>0</v>
      </c>
    </row>
    <row r="20" spans="1:70" x14ac:dyDescent="0.25">
      <c r="A20" s="13">
        <v>19</v>
      </c>
      <c r="B20" s="14">
        <v>201012303</v>
      </c>
      <c r="C20" s="8" t="s">
        <v>87</v>
      </c>
      <c r="D20" s="8" t="s">
        <v>88</v>
      </c>
      <c r="E20" s="17">
        <f>$K20+$L20+$O20+$P20+$S20+$T20+$W20+$X20+$AA20+$AB20+$AE20+$AF20+$AI20+$AJ20+$AM20+$AN20+$AQ20+$AR20+$AU20+$AV20+$AY20+$AZ20+$BC20+$BD20+$BG20+$BH20+BK20+BL20+BO20+BP20</f>
        <v>23</v>
      </c>
      <c r="F20" s="17">
        <f>$M20+$N20+$Q20+$R20+$U20+$V20+$Y20+$Z20+$AC20+$AD20+$AG20+$AH20++$AK20+$AO20+$AP20+$AS20+$AT20+$AW20+$AX20+$BA20+$BB20+$BE20+$BF20+$BI20+$BJ20+$BM20+$BN20+AL20</f>
        <v>20</v>
      </c>
      <c r="G20" s="17">
        <f t="shared" si="2"/>
        <v>6</v>
      </c>
      <c r="H20" s="17">
        <f>COUNT($K20:$L20)+COUNT($O20:$P20)+COUNT($S20:$T20)+COUNT($W20:$X20)+COUNT($AA20:$AB20)+COUNT($AE20:$AF20)+COUNT(#REF!)+COUNT($AI20:$AJ20)+COUNT($AM20:$AN20)+COUNT($AQ20:$AR20)+COUNT($AU20:$AV20)+COUNT($AY20:$AZ20)+COUNT($BC20:$BD20)+COUNT($BG20:$BH20)+COUNT(BK20:BL20)+COUNT(BO20:BP20)-$E20</f>
        <v>3</v>
      </c>
      <c r="I20" s="31">
        <f t="shared" si="3"/>
        <v>88.461538461538453</v>
      </c>
      <c r="J20" s="31">
        <f t="shared" si="4"/>
        <v>76.923076923076934</v>
      </c>
      <c r="K20" s="9">
        <v>1</v>
      </c>
      <c r="L20" s="9">
        <v>1</v>
      </c>
      <c r="M20" s="9">
        <v>1</v>
      </c>
      <c r="N20" s="9">
        <v>0</v>
      </c>
      <c r="O20" s="9">
        <v>1</v>
      </c>
      <c r="P20" s="9">
        <v>1</v>
      </c>
      <c r="Q20" s="9">
        <v>1</v>
      </c>
      <c r="R20" s="9">
        <v>1</v>
      </c>
      <c r="S20" s="9">
        <v>1</v>
      </c>
      <c r="T20" s="9">
        <v>1</v>
      </c>
      <c r="U20" s="9">
        <v>1</v>
      </c>
      <c r="V20" s="9">
        <v>1</v>
      </c>
      <c r="W20" s="9">
        <v>1</v>
      </c>
      <c r="X20" s="9">
        <v>1</v>
      </c>
      <c r="Y20" s="9">
        <v>1</v>
      </c>
      <c r="Z20" s="9">
        <v>1</v>
      </c>
      <c r="AA20" s="9">
        <v>0</v>
      </c>
      <c r="AB20" s="9">
        <v>0</v>
      </c>
      <c r="AC20" s="9"/>
      <c r="AD20" s="9"/>
      <c r="AE20" s="9">
        <v>1</v>
      </c>
      <c r="AF20" s="9">
        <v>0</v>
      </c>
      <c r="AG20" s="9">
        <v>1</v>
      </c>
      <c r="AH20" s="9">
        <v>0</v>
      </c>
      <c r="AI20" s="9"/>
      <c r="AJ20" s="9"/>
      <c r="AK20" s="9">
        <v>0</v>
      </c>
      <c r="AL20" s="9">
        <v>0</v>
      </c>
      <c r="AM20" s="9"/>
      <c r="AN20" s="9"/>
      <c r="AO20" s="9">
        <v>1</v>
      </c>
      <c r="AP20" s="9">
        <v>1</v>
      </c>
      <c r="AQ20" s="9">
        <v>1</v>
      </c>
      <c r="AR20" s="9">
        <v>1</v>
      </c>
      <c r="AS20" s="9">
        <v>1</v>
      </c>
      <c r="AT20" s="9">
        <v>1</v>
      </c>
      <c r="AU20" s="9">
        <v>1</v>
      </c>
      <c r="AV20" s="9">
        <v>1</v>
      </c>
      <c r="AW20" s="9">
        <v>1</v>
      </c>
      <c r="AX20" s="9">
        <v>1</v>
      </c>
      <c r="AY20" s="9">
        <v>1</v>
      </c>
      <c r="AZ20" s="9">
        <v>1</v>
      </c>
      <c r="BA20" s="9">
        <v>1</v>
      </c>
      <c r="BB20" s="9">
        <v>1</v>
      </c>
      <c r="BC20" s="9">
        <v>1</v>
      </c>
      <c r="BD20" s="9">
        <v>1</v>
      </c>
      <c r="BE20" s="9">
        <v>0</v>
      </c>
      <c r="BF20" s="9">
        <v>0</v>
      </c>
      <c r="BG20" s="9">
        <v>1</v>
      </c>
      <c r="BH20" s="9">
        <v>1</v>
      </c>
      <c r="BI20" s="9">
        <v>1</v>
      </c>
      <c r="BJ20" s="9">
        <v>1</v>
      </c>
      <c r="BK20" s="9">
        <v>1</v>
      </c>
      <c r="BL20" s="9">
        <v>1</v>
      </c>
      <c r="BM20" s="9">
        <v>1</v>
      </c>
      <c r="BN20" s="9">
        <v>1</v>
      </c>
      <c r="BO20" s="9">
        <v>1</v>
      </c>
      <c r="BP20" s="9">
        <v>1</v>
      </c>
      <c r="BQ20" s="9">
        <v>1</v>
      </c>
      <c r="BR20" s="9">
        <v>1</v>
      </c>
    </row>
    <row r="21" spans="1:70" ht="14.25" customHeight="1" x14ac:dyDescent="0.25">
      <c r="A21" s="15">
        <v>20</v>
      </c>
      <c r="B21" s="16">
        <v>201012041</v>
      </c>
      <c r="C21" s="10" t="s">
        <v>75</v>
      </c>
      <c r="D21" s="10" t="s">
        <v>76</v>
      </c>
      <c r="E21" s="17">
        <f>$K21+$L21+$O21+$P21+$S21+$T21+$W21+$X21+$AA21+$AB21+$AE21+$AF21+$AI21+$AJ21+$AM21+$AN21+$AQ21+$AR21+$AU21+$AV21+$AY21+$AZ21+$BC21+$BD21+$BG21+$BH21+BK21+BL21+BO21+BP21</f>
        <v>24</v>
      </c>
      <c r="F21" s="17">
        <f>$M21+$N21+$Q21+$R21+$U21+$V21+$Y21+$Z21+$AC21+$AD21+$AG21+$AH21++$AK21+$AO21+$AP21+$AS21+$AT21+$AW21+$AX21+$BA21+$BB21+$BE21+$BF21+$BI21+$BJ21+$BM21+$BN21+AL21</f>
        <v>25</v>
      </c>
      <c r="G21" s="17">
        <f t="shared" si="2"/>
        <v>1</v>
      </c>
      <c r="H21" s="17">
        <f>COUNT($K21:$L21)+COUNT($O21:$P21)+COUNT($S21:$T21)+COUNT($W21:$X21)+COUNT($AA21:$AB21)+COUNT($AE21:$AF21)+COUNT(#REF!)+COUNT($AI21:$AJ21)+COUNT($AM21:$AN21)+COUNT($AQ21:$AR21)+COUNT($AU21:$AV21)+COUNT($AY21:$AZ21)+COUNT($BC21:$BD21)+COUNT($BG21:$BH21)+COUNT(BK21:BL21)+COUNT(BO21:BP21)-$E21</f>
        <v>2</v>
      </c>
      <c r="I21" s="31">
        <f t="shared" si="3"/>
        <v>92.307692307692307</v>
      </c>
      <c r="J21" s="31">
        <f t="shared" si="4"/>
        <v>96.15384615384616</v>
      </c>
      <c r="K21" s="9">
        <v>1</v>
      </c>
      <c r="L21" s="9">
        <v>1</v>
      </c>
      <c r="M21" s="9">
        <v>1</v>
      </c>
      <c r="N21" s="9">
        <v>1</v>
      </c>
      <c r="O21" s="9">
        <v>1</v>
      </c>
      <c r="P21" s="9">
        <v>1</v>
      </c>
      <c r="Q21" s="9">
        <v>1</v>
      </c>
      <c r="R21" s="9">
        <v>1</v>
      </c>
      <c r="S21" s="9">
        <v>1</v>
      </c>
      <c r="T21" s="9">
        <v>1</v>
      </c>
      <c r="U21" s="9">
        <v>1</v>
      </c>
      <c r="V21" s="9">
        <v>1</v>
      </c>
      <c r="W21" s="9">
        <v>1</v>
      </c>
      <c r="X21" s="9">
        <v>1</v>
      </c>
      <c r="Y21" s="9">
        <v>1</v>
      </c>
      <c r="Z21" s="9">
        <v>1</v>
      </c>
      <c r="AA21" s="9">
        <v>1</v>
      </c>
      <c r="AB21" s="9">
        <v>1</v>
      </c>
      <c r="AC21" s="9"/>
      <c r="AD21" s="9"/>
      <c r="AE21" s="9">
        <v>1</v>
      </c>
      <c r="AF21" s="9">
        <v>1</v>
      </c>
      <c r="AG21" s="9">
        <v>1</v>
      </c>
      <c r="AH21" s="9">
        <v>1</v>
      </c>
      <c r="AI21" s="9"/>
      <c r="AJ21" s="9"/>
      <c r="AK21" s="9">
        <v>1</v>
      </c>
      <c r="AL21" s="9">
        <v>0</v>
      </c>
      <c r="AM21" s="9"/>
      <c r="AN21" s="9"/>
      <c r="AO21" s="9">
        <v>1</v>
      </c>
      <c r="AP21" s="9">
        <v>1</v>
      </c>
      <c r="AQ21" s="9">
        <v>1</v>
      </c>
      <c r="AR21" s="9">
        <v>1</v>
      </c>
      <c r="AS21" s="9">
        <v>1</v>
      </c>
      <c r="AT21" s="9">
        <v>1</v>
      </c>
      <c r="AU21" s="9">
        <v>1</v>
      </c>
      <c r="AV21" s="9">
        <v>1</v>
      </c>
      <c r="AW21" s="9">
        <v>1</v>
      </c>
      <c r="AX21" s="9">
        <v>1</v>
      </c>
      <c r="AY21" s="9">
        <v>1</v>
      </c>
      <c r="AZ21" s="9">
        <v>1</v>
      </c>
      <c r="BA21" s="9">
        <v>1</v>
      </c>
      <c r="BB21" s="9">
        <v>1</v>
      </c>
      <c r="BC21" s="9">
        <v>1</v>
      </c>
      <c r="BD21" s="9">
        <v>1</v>
      </c>
      <c r="BE21" s="9">
        <v>1</v>
      </c>
      <c r="BF21" s="9">
        <v>1</v>
      </c>
      <c r="BG21" s="9">
        <v>1</v>
      </c>
      <c r="BH21" s="9">
        <v>1</v>
      </c>
      <c r="BI21" s="9">
        <v>1</v>
      </c>
      <c r="BJ21" s="9">
        <v>1</v>
      </c>
      <c r="BK21" s="9">
        <v>1</v>
      </c>
      <c r="BL21" s="9">
        <v>1</v>
      </c>
      <c r="BM21" s="9">
        <v>1</v>
      </c>
      <c r="BN21" s="9">
        <v>1</v>
      </c>
      <c r="BO21" s="9">
        <v>0</v>
      </c>
      <c r="BP21" s="9">
        <v>0</v>
      </c>
      <c r="BQ21" s="9">
        <v>0</v>
      </c>
      <c r="BR21" s="9">
        <v>0</v>
      </c>
    </row>
    <row r="22" spans="1:70" ht="14.25" customHeight="1" x14ac:dyDescent="0.25">
      <c r="A22" s="13">
        <v>21</v>
      </c>
      <c r="B22" s="14">
        <v>200912032</v>
      </c>
      <c r="C22" s="8" t="s">
        <v>51</v>
      </c>
      <c r="D22" s="8" t="s">
        <v>52</v>
      </c>
      <c r="E22" s="17">
        <f t="shared" si="0"/>
        <v>8</v>
      </c>
      <c r="F22" s="17">
        <f t="shared" si="1"/>
        <v>6</v>
      </c>
      <c r="G22" s="17">
        <f t="shared" si="2"/>
        <v>20</v>
      </c>
      <c r="H22" s="17">
        <f>COUNT($K22:$L22)+COUNT($O22:$P22)+COUNT($S22:$T22)+COUNT($W22:$X22)+COUNT($AA22:$AB22)+COUNT($AE22:$AF22)+COUNT(#REF!)+COUNT($AI22:$AJ22)+COUNT($AM22:$AN22)+COUNT($AQ22:$AR22)+COUNT($AU22:$AV22)+COUNT($AY22:$AZ22)+COUNT($BC22:$BD22)+COUNT($BG22:$BH22)+COUNT(BK22:BL22)+COUNT(BO22:BP22)-$E22</f>
        <v>18</v>
      </c>
      <c r="I22" s="31">
        <f t="shared" si="3"/>
        <v>30.76923076923077</v>
      </c>
      <c r="J22" s="31">
        <f t="shared" si="4"/>
        <v>23.076923076923077</v>
      </c>
      <c r="K22" s="9">
        <v>1</v>
      </c>
      <c r="L22" s="9">
        <v>1</v>
      </c>
      <c r="M22" s="9">
        <v>1</v>
      </c>
      <c r="N22" s="9">
        <v>1</v>
      </c>
      <c r="O22" s="9">
        <v>1</v>
      </c>
      <c r="P22" s="9">
        <v>1</v>
      </c>
      <c r="Q22" s="9">
        <v>1</v>
      </c>
      <c r="R22" s="9">
        <v>1</v>
      </c>
      <c r="S22" s="9">
        <v>1</v>
      </c>
      <c r="T22" s="9">
        <v>1</v>
      </c>
      <c r="U22" s="9">
        <v>0</v>
      </c>
      <c r="V22" s="9">
        <v>0</v>
      </c>
      <c r="W22" s="9">
        <v>1</v>
      </c>
      <c r="X22" s="9">
        <v>1</v>
      </c>
      <c r="Y22" s="9">
        <v>1</v>
      </c>
      <c r="Z22" s="9">
        <v>1</v>
      </c>
      <c r="AA22" s="9">
        <v>0</v>
      </c>
      <c r="AB22" s="9">
        <v>0</v>
      </c>
      <c r="AC22" s="9"/>
      <c r="AD22" s="9"/>
      <c r="AE22" s="9">
        <v>0</v>
      </c>
      <c r="AF22" s="9">
        <v>0</v>
      </c>
      <c r="AG22" s="9">
        <v>0</v>
      </c>
      <c r="AH22" s="9">
        <v>0</v>
      </c>
      <c r="AI22" s="9"/>
      <c r="AJ22" s="9"/>
      <c r="AK22" s="9">
        <v>0</v>
      </c>
      <c r="AL22" s="9">
        <v>0</v>
      </c>
      <c r="AM22" s="9"/>
      <c r="AN22" s="9"/>
      <c r="AO22" s="9">
        <v>0</v>
      </c>
      <c r="AP22" s="9">
        <v>0</v>
      </c>
      <c r="AQ22" s="9">
        <v>0</v>
      </c>
      <c r="AR22" s="9">
        <v>0</v>
      </c>
      <c r="AS22" s="9">
        <v>0</v>
      </c>
      <c r="AT22" s="9">
        <v>0</v>
      </c>
      <c r="AU22" s="9">
        <v>0</v>
      </c>
      <c r="AV22" s="9">
        <v>0</v>
      </c>
      <c r="AW22" s="9">
        <v>0</v>
      </c>
      <c r="AX22" s="9">
        <v>0</v>
      </c>
      <c r="AY22" s="9">
        <v>0</v>
      </c>
      <c r="AZ22" s="9">
        <v>0</v>
      </c>
      <c r="BA22" s="9">
        <v>0</v>
      </c>
      <c r="BB22" s="9">
        <v>0</v>
      </c>
      <c r="BC22" s="9">
        <v>0</v>
      </c>
      <c r="BD22" s="9">
        <v>0</v>
      </c>
      <c r="BE22" s="9">
        <v>0</v>
      </c>
      <c r="BF22" s="9">
        <v>0</v>
      </c>
      <c r="BG22" s="9">
        <v>0</v>
      </c>
      <c r="BH22" s="9">
        <v>0</v>
      </c>
      <c r="BI22" s="9">
        <v>0</v>
      </c>
      <c r="BJ22" s="9">
        <v>0</v>
      </c>
      <c r="BK22" s="9">
        <v>0</v>
      </c>
      <c r="BL22" s="9">
        <v>0</v>
      </c>
      <c r="BM22" s="9">
        <v>0</v>
      </c>
      <c r="BN22" s="9">
        <v>0</v>
      </c>
      <c r="BO22" s="9">
        <v>0</v>
      </c>
      <c r="BP22" s="9">
        <v>0</v>
      </c>
      <c r="BQ22" s="9">
        <v>0</v>
      </c>
      <c r="BR22" s="9">
        <v>0</v>
      </c>
    </row>
    <row r="23" spans="1:70" ht="14.25" customHeight="1" x14ac:dyDescent="0.25">
      <c r="A23" s="15">
        <v>22</v>
      </c>
      <c r="B23" s="16">
        <v>201012030</v>
      </c>
      <c r="C23" s="10" t="s">
        <v>191</v>
      </c>
      <c r="D23" s="10" t="s">
        <v>192</v>
      </c>
      <c r="E23" s="17">
        <f t="shared" si="0"/>
        <v>21</v>
      </c>
      <c r="F23" s="17">
        <f t="shared" si="1"/>
        <v>22</v>
      </c>
      <c r="G23" s="17">
        <f t="shared" si="2"/>
        <v>4</v>
      </c>
      <c r="H23" s="17">
        <f>COUNT($K23:$L23)+COUNT($O23:$P23)+COUNT($S23:$T23)+COUNT($W23:$X23)+COUNT($AA23:$AB23)+COUNT($AE23:$AF23)+COUNT(#REF!)+COUNT($AI23:$AJ23)+COUNT($AM23:$AN23)+COUNT($AQ23:$AR23)+COUNT($AU23:$AV23)+COUNT($AY23:$AZ23)+COUNT($BC23:$BD23)+COUNT($BG23:$BH23)+COUNT(BK23:BL23)+COUNT(BO23:BP23)-$E23</f>
        <v>5</v>
      </c>
      <c r="I23" s="31">
        <f t="shared" si="3"/>
        <v>80.769230769230774</v>
      </c>
      <c r="J23" s="31">
        <f t="shared" si="4"/>
        <v>84.615384615384613</v>
      </c>
      <c r="K23" s="9">
        <v>0</v>
      </c>
      <c r="L23" s="9">
        <v>0</v>
      </c>
      <c r="M23" s="9">
        <v>0</v>
      </c>
      <c r="N23" s="9">
        <v>0</v>
      </c>
      <c r="O23" s="9">
        <v>1</v>
      </c>
      <c r="P23" s="9">
        <v>1</v>
      </c>
      <c r="Q23" s="9">
        <v>1</v>
      </c>
      <c r="R23" s="9">
        <v>1</v>
      </c>
      <c r="S23" s="9">
        <v>1</v>
      </c>
      <c r="T23" s="9">
        <v>1</v>
      </c>
      <c r="U23" s="9">
        <v>1</v>
      </c>
      <c r="V23" s="9">
        <v>1</v>
      </c>
      <c r="W23" s="9">
        <v>1</v>
      </c>
      <c r="X23" s="9">
        <v>1</v>
      </c>
      <c r="Y23" s="9">
        <v>1</v>
      </c>
      <c r="Z23" s="9">
        <v>1</v>
      </c>
      <c r="AA23" s="9">
        <v>1</v>
      </c>
      <c r="AB23" s="9">
        <v>1</v>
      </c>
      <c r="AC23" s="9"/>
      <c r="AD23" s="9"/>
      <c r="AE23" s="9">
        <v>1</v>
      </c>
      <c r="AF23" s="9">
        <v>1</v>
      </c>
      <c r="AG23" s="9">
        <v>1</v>
      </c>
      <c r="AH23" s="9">
        <v>1</v>
      </c>
      <c r="AI23" s="9"/>
      <c r="AJ23" s="9"/>
      <c r="AK23" s="9">
        <v>1</v>
      </c>
      <c r="AL23" s="9">
        <v>1</v>
      </c>
      <c r="AM23" s="9"/>
      <c r="AN23" s="9"/>
      <c r="AO23" s="9">
        <v>1</v>
      </c>
      <c r="AP23" s="9">
        <v>1</v>
      </c>
      <c r="AQ23" s="9">
        <v>1</v>
      </c>
      <c r="AR23" s="9">
        <v>1</v>
      </c>
      <c r="AS23" s="9">
        <v>1</v>
      </c>
      <c r="AT23" s="9">
        <v>1</v>
      </c>
      <c r="AU23" s="9">
        <v>1</v>
      </c>
      <c r="AV23" s="9">
        <v>1</v>
      </c>
      <c r="AW23" s="9">
        <v>1</v>
      </c>
      <c r="AX23" s="9">
        <v>1</v>
      </c>
      <c r="AY23" s="9">
        <v>1</v>
      </c>
      <c r="AZ23" s="9">
        <v>1</v>
      </c>
      <c r="BA23" s="9">
        <v>1</v>
      </c>
      <c r="BB23" s="9">
        <v>1</v>
      </c>
      <c r="BC23" s="9">
        <v>0</v>
      </c>
      <c r="BD23" s="9">
        <v>1</v>
      </c>
      <c r="BE23" s="9">
        <v>1</v>
      </c>
      <c r="BF23" s="9">
        <v>1</v>
      </c>
      <c r="BG23" s="9">
        <v>1</v>
      </c>
      <c r="BH23" s="9">
        <v>1</v>
      </c>
      <c r="BI23" s="9">
        <v>1</v>
      </c>
      <c r="BJ23" s="9">
        <v>1</v>
      </c>
      <c r="BK23" s="9">
        <v>0</v>
      </c>
      <c r="BL23" s="9">
        <v>0</v>
      </c>
      <c r="BM23" s="9">
        <v>0</v>
      </c>
      <c r="BN23" s="9">
        <v>0</v>
      </c>
      <c r="BO23" s="9">
        <v>1</v>
      </c>
      <c r="BP23" s="9">
        <v>1</v>
      </c>
      <c r="BQ23" s="9">
        <v>1</v>
      </c>
      <c r="BR23" s="9">
        <v>1</v>
      </c>
    </row>
    <row r="24" spans="1:70" ht="14.25" customHeight="1" x14ac:dyDescent="0.25">
      <c r="A24" s="13">
        <v>23</v>
      </c>
      <c r="B24" s="14">
        <v>200922022</v>
      </c>
      <c r="C24" s="8" t="s">
        <v>20</v>
      </c>
      <c r="D24" s="8" t="s">
        <v>197</v>
      </c>
      <c r="E24" s="17">
        <f t="shared" si="0"/>
        <v>14</v>
      </c>
      <c r="F24" s="17">
        <f t="shared" si="1"/>
        <v>16</v>
      </c>
      <c r="G24" s="17">
        <f t="shared" si="2"/>
        <v>10</v>
      </c>
      <c r="H24" s="17">
        <f>COUNT($K24:$L24)+COUNT($O24:$P24)+COUNT($S24:$T24)+COUNT($W24:$X24)+COUNT($AA24:$AB24)+COUNT($AE24:$AF24)+COUNT(#REF!)+COUNT($AI24:$AJ24)+COUNT($AM24:$AN24)+COUNT($AQ24:$AR24)+COUNT($AU24:$AV24)+COUNT($AY24:$AZ24)+COUNT($BC24:$BD24)+COUNT($BG24:$BH24)+COUNT(BK24:BL24)+COUNT(BO24:BP24)-$E24</f>
        <v>12</v>
      </c>
      <c r="I24" s="31">
        <f t="shared" si="3"/>
        <v>53.846153846153847</v>
      </c>
      <c r="J24" s="31">
        <f t="shared" si="4"/>
        <v>61.53846153846154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1</v>
      </c>
      <c r="T24" s="9">
        <v>0</v>
      </c>
      <c r="U24" s="9">
        <v>0</v>
      </c>
      <c r="V24" s="9">
        <v>0</v>
      </c>
      <c r="W24" s="9">
        <v>0</v>
      </c>
      <c r="X24" s="9">
        <v>1</v>
      </c>
      <c r="Y24" s="9">
        <v>1</v>
      </c>
      <c r="Z24" s="9">
        <v>1</v>
      </c>
      <c r="AA24" s="9">
        <v>0</v>
      </c>
      <c r="AB24" s="9">
        <v>0</v>
      </c>
      <c r="AC24" s="9"/>
      <c r="AD24" s="9"/>
      <c r="AE24" s="9">
        <v>1</v>
      </c>
      <c r="AF24" s="9">
        <v>1</v>
      </c>
      <c r="AG24" s="9">
        <v>1</v>
      </c>
      <c r="AH24" s="9">
        <v>1</v>
      </c>
      <c r="AI24" s="9"/>
      <c r="AJ24" s="9"/>
      <c r="AK24" s="9">
        <v>0</v>
      </c>
      <c r="AL24" s="9">
        <v>0</v>
      </c>
      <c r="AM24" s="9"/>
      <c r="AN24" s="9"/>
      <c r="AO24" s="9">
        <v>1</v>
      </c>
      <c r="AP24" s="9">
        <v>1</v>
      </c>
      <c r="AQ24" s="9">
        <v>0</v>
      </c>
      <c r="AR24" s="9">
        <v>0</v>
      </c>
      <c r="AS24" s="9">
        <v>1</v>
      </c>
      <c r="AT24" s="9">
        <v>1</v>
      </c>
      <c r="AU24" s="9">
        <v>1</v>
      </c>
      <c r="AV24" s="9">
        <v>1</v>
      </c>
      <c r="AW24" s="9">
        <v>0</v>
      </c>
      <c r="AX24" s="9">
        <v>0</v>
      </c>
      <c r="AY24" s="9">
        <v>0</v>
      </c>
      <c r="AZ24" s="9">
        <v>0</v>
      </c>
      <c r="BA24" s="9">
        <v>1</v>
      </c>
      <c r="BB24" s="9">
        <v>1</v>
      </c>
      <c r="BC24" s="9">
        <v>1</v>
      </c>
      <c r="BD24" s="9">
        <v>1</v>
      </c>
      <c r="BE24" s="9">
        <v>1</v>
      </c>
      <c r="BF24" s="9">
        <v>1</v>
      </c>
      <c r="BG24" s="9">
        <v>1</v>
      </c>
      <c r="BH24" s="9">
        <v>1</v>
      </c>
      <c r="BI24" s="9">
        <v>1</v>
      </c>
      <c r="BJ24" s="9">
        <v>1</v>
      </c>
      <c r="BK24" s="9">
        <v>1</v>
      </c>
      <c r="BL24" s="9">
        <v>1</v>
      </c>
      <c r="BM24" s="9">
        <v>1</v>
      </c>
      <c r="BN24" s="9">
        <v>1</v>
      </c>
      <c r="BO24" s="9">
        <v>1</v>
      </c>
      <c r="BP24" s="9">
        <v>1</v>
      </c>
      <c r="BQ24" s="9">
        <v>1</v>
      </c>
      <c r="BR24" s="9">
        <v>1</v>
      </c>
    </row>
    <row r="25" spans="1:70" x14ac:dyDescent="0.25">
      <c r="A25" s="15">
        <v>24</v>
      </c>
      <c r="B25" s="16">
        <v>200912069</v>
      </c>
      <c r="C25" s="10" t="s">
        <v>57</v>
      </c>
      <c r="D25" s="10" t="s">
        <v>58</v>
      </c>
      <c r="E25" s="17">
        <f t="shared" si="0"/>
        <v>21</v>
      </c>
      <c r="F25" s="17">
        <f t="shared" si="1"/>
        <v>25</v>
      </c>
      <c r="G25" s="17">
        <f t="shared" si="2"/>
        <v>1</v>
      </c>
      <c r="H25" s="17">
        <f>COUNT($K25:$L25)+COUNT($O25:$P25)+COUNT($S25:$T25)+COUNT($W25:$X25)+COUNT($AA25:$AB25)+COUNT($AE25:$AF25)+COUNT(#REF!)+COUNT($AI25:$AJ25)+COUNT($AM25:$AN25)+COUNT($AQ25:$AR25)+COUNT($AU25:$AV25)+COUNT($AY25:$AZ25)+COUNT($BC25:$BD25)+COUNT($BG25:$BH25)+COUNT(BK25:BL25)+COUNT(BO25:BP25)-$E25</f>
        <v>5</v>
      </c>
      <c r="I25" s="31">
        <f>E25/(E$28-COUNT(BC25:BD25)-COUNT(AA25:AB25))*100</f>
        <v>95.454545454545453</v>
      </c>
      <c r="J25" s="31">
        <f t="shared" si="4"/>
        <v>96.15384615384616</v>
      </c>
      <c r="K25" s="17">
        <v>1</v>
      </c>
      <c r="L25" s="9">
        <v>1</v>
      </c>
      <c r="M25" s="9">
        <v>1</v>
      </c>
      <c r="N25" s="9">
        <v>1</v>
      </c>
      <c r="O25" s="9">
        <v>1</v>
      </c>
      <c r="P25" s="9">
        <v>1</v>
      </c>
      <c r="Q25" s="9">
        <v>1</v>
      </c>
      <c r="R25" s="9">
        <v>1</v>
      </c>
      <c r="S25" s="9">
        <v>0</v>
      </c>
      <c r="T25" s="9">
        <v>1</v>
      </c>
      <c r="U25" s="9">
        <v>1</v>
      </c>
      <c r="V25" s="9">
        <v>1</v>
      </c>
      <c r="W25" s="9">
        <v>1</v>
      </c>
      <c r="X25" s="9">
        <v>1</v>
      </c>
      <c r="Y25" s="9">
        <v>1</v>
      </c>
      <c r="Z25" s="9">
        <v>1</v>
      </c>
      <c r="AA25" s="40">
        <v>0</v>
      </c>
      <c r="AB25" s="40">
        <v>0</v>
      </c>
      <c r="AC25" s="9"/>
      <c r="AD25" s="9"/>
      <c r="AE25" s="9">
        <v>1</v>
      </c>
      <c r="AF25" s="9">
        <v>1</v>
      </c>
      <c r="AG25" s="9">
        <v>1</v>
      </c>
      <c r="AH25" s="9">
        <v>1</v>
      </c>
      <c r="AI25" s="9"/>
      <c r="AJ25" s="25"/>
      <c r="AK25" s="9">
        <v>1</v>
      </c>
      <c r="AL25" s="25">
        <v>1</v>
      </c>
      <c r="AM25" s="9"/>
      <c r="AN25" s="9"/>
      <c r="AO25" s="9">
        <v>1</v>
      </c>
      <c r="AP25" s="9">
        <v>1</v>
      </c>
      <c r="AQ25" s="9">
        <v>1</v>
      </c>
      <c r="AR25" s="9">
        <v>1</v>
      </c>
      <c r="AS25" s="9">
        <v>1</v>
      </c>
      <c r="AT25" s="9">
        <v>1</v>
      </c>
      <c r="AU25" s="9">
        <v>1</v>
      </c>
      <c r="AV25" s="9">
        <v>1</v>
      </c>
      <c r="AW25" s="9">
        <v>1</v>
      </c>
      <c r="AX25" s="9">
        <v>1</v>
      </c>
      <c r="AY25" s="9">
        <v>1</v>
      </c>
      <c r="AZ25" s="9">
        <v>1</v>
      </c>
      <c r="BA25" s="9">
        <v>0</v>
      </c>
      <c r="BB25" s="9">
        <v>1</v>
      </c>
      <c r="BC25" s="40">
        <v>0</v>
      </c>
      <c r="BD25" s="40">
        <v>0</v>
      </c>
      <c r="BE25" s="9">
        <v>1</v>
      </c>
      <c r="BF25" s="9">
        <v>1</v>
      </c>
      <c r="BG25" s="9">
        <v>1</v>
      </c>
      <c r="BH25" s="9">
        <v>1</v>
      </c>
      <c r="BI25" s="9">
        <v>1</v>
      </c>
      <c r="BJ25" s="9">
        <v>1</v>
      </c>
      <c r="BK25" s="9">
        <v>1</v>
      </c>
      <c r="BL25" s="9">
        <v>1</v>
      </c>
      <c r="BM25" s="9">
        <v>1</v>
      </c>
      <c r="BN25" s="9">
        <v>1</v>
      </c>
      <c r="BO25" s="9">
        <v>1</v>
      </c>
      <c r="BP25" s="9">
        <v>1</v>
      </c>
      <c r="BQ25" s="9">
        <v>1</v>
      </c>
      <c r="BR25" s="9">
        <v>1</v>
      </c>
    </row>
    <row r="26" spans="1:70" x14ac:dyDescent="0.25">
      <c r="A26" s="13">
        <v>25</v>
      </c>
      <c r="B26" s="14">
        <v>200912072</v>
      </c>
      <c r="C26" s="8" t="s">
        <v>195</v>
      </c>
      <c r="D26" s="8" t="s">
        <v>196</v>
      </c>
      <c r="E26" s="17">
        <f t="shared" si="0"/>
        <v>14</v>
      </c>
      <c r="F26" s="17">
        <f t="shared" si="1"/>
        <v>18</v>
      </c>
      <c r="G26" s="17">
        <f t="shared" si="2"/>
        <v>8</v>
      </c>
      <c r="H26" s="17">
        <f>COUNT($K26:$L26)+COUNT($O26:$P26)+COUNT($S26:$T26)+COUNT($W26:$X26)+COUNT($AA26:$AB26)+COUNT($AE26:$AF26)+COUNT(#REF!)+COUNT($AI26:$AJ26)+COUNT($AM26:$AN26)+COUNT($AQ26:$AR26)+COUNT($AU26:$AV26)+COUNT($AY26:$AZ26)+COUNT($BC26:$BD26)+COUNT($BG26:$BH26)+COUNT(BK26:BL26)+COUNT(BO26:BP26)-$E26</f>
        <v>12</v>
      </c>
      <c r="I26" s="31">
        <f t="shared" si="3"/>
        <v>53.846153846153847</v>
      </c>
      <c r="J26" s="31">
        <f t="shared" si="4"/>
        <v>69.230769230769226</v>
      </c>
      <c r="K26" s="17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1</v>
      </c>
      <c r="X26" s="9">
        <v>1</v>
      </c>
      <c r="Y26" s="9">
        <v>1</v>
      </c>
      <c r="Z26" s="9">
        <v>1</v>
      </c>
      <c r="AA26" s="9">
        <v>1</v>
      </c>
      <c r="AB26" s="9">
        <v>1</v>
      </c>
      <c r="AC26" s="9"/>
      <c r="AD26" s="9"/>
      <c r="AE26" s="9">
        <v>0</v>
      </c>
      <c r="AF26" s="9">
        <v>0</v>
      </c>
      <c r="AG26" s="9">
        <v>1</v>
      </c>
      <c r="AH26" s="9">
        <v>1</v>
      </c>
      <c r="AI26" s="9"/>
      <c r="AJ26" s="25"/>
      <c r="AK26" s="9">
        <v>0</v>
      </c>
      <c r="AL26" s="25">
        <v>0</v>
      </c>
      <c r="AM26" s="9"/>
      <c r="AN26" s="9"/>
      <c r="AO26" s="9">
        <v>1</v>
      </c>
      <c r="AP26" s="9">
        <v>1</v>
      </c>
      <c r="AQ26" s="9">
        <v>0</v>
      </c>
      <c r="AR26" s="9">
        <v>0</v>
      </c>
      <c r="AS26" s="9">
        <v>1</v>
      </c>
      <c r="AT26" s="9">
        <v>1</v>
      </c>
      <c r="AU26" s="9">
        <v>1</v>
      </c>
      <c r="AV26" s="9">
        <v>1</v>
      </c>
      <c r="AW26" s="9">
        <v>1</v>
      </c>
      <c r="AX26" s="9">
        <v>1</v>
      </c>
      <c r="AY26" s="9">
        <v>0</v>
      </c>
      <c r="AZ26" s="9">
        <v>0</v>
      </c>
      <c r="BA26" s="9">
        <v>1</v>
      </c>
      <c r="BB26" s="9">
        <v>1</v>
      </c>
      <c r="BC26" s="9">
        <v>1</v>
      </c>
      <c r="BD26" s="9">
        <v>1</v>
      </c>
      <c r="BE26" s="9">
        <v>1</v>
      </c>
      <c r="BF26" s="9">
        <v>1</v>
      </c>
      <c r="BG26" s="9">
        <v>1</v>
      </c>
      <c r="BH26" s="9">
        <v>1</v>
      </c>
      <c r="BI26" s="9">
        <v>1</v>
      </c>
      <c r="BJ26" s="9">
        <v>1</v>
      </c>
      <c r="BK26" s="9">
        <v>1</v>
      </c>
      <c r="BL26" s="9">
        <v>1</v>
      </c>
      <c r="BM26" s="9">
        <v>1</v>
      </c>
      <c r="BN26" s="9">
        <v>1</v>
      </c>
      <c r="BO26" s="9">
        <v>1</v>
      </c>
      <c r="BP26" s="9">
        <v>1</v>
      </c>
      <c r="BQ26" s="9">
        <v>1</v>
      </c>
      <c r="BR26" s="9">
        <v>1</v>
      </c>
    </row>
    <row r="27" spans="1:70" x14ac:dyDescent="0.25">
      <c r="E27" s="17"/>
      <c r="F27" s="17"/>
      <c r="G27" s="17"/>
      <c r="H27" s="17"/>
      <c r="I27" s="31"/>
      <c r="J27" s="31"/>
      <c r="K27" s="9">
        <f t="shared" ref="K27" si="5">SUM(K2:K26)</f>
        <v>20</v>
      </c>
      <c r="L27" s="9">
        <f t="shared" ref="L27" si="6">SUM(L2:L26)</f>
        <v>20</v>
      </c>
      <c r="M27" s="9">
        <f t="shared" ref="M27" si="7">SUM(M2:M26)</f>
        <v>17</v>
      </c>
      <c r="N27" s="9">
        <f t="shared" ref="N27" si="8">SUM(N2:N26)</f>
        <v>16</v>
      </c>
      <c r="O27" s="9">
        <f t="shared" ref="O27" si="9">SUM(O2:O26)</f>
        <v>21</v>
      </c>
      <c r="P27" s="9">
        <f t="shared" ref="P27" si="10">SUM(P2:P26)</f>
        <v>21</v>
      </c>
      <c r="Q27" s="9">
        <f t="shared" ref="Q27" si="11">SUM(Q2:Q26)</f>
        <v>20</v>
      </c>
      <c r="R27" s="9">
        <f t="shared" ref="R27" si="12">SUM(R2:R26)</f>
        <v>20</v>
      </c>
      <c r="S27" s="9">
        <f t="shared" ref="S27" si="13">SUM(S2:S26)</f>
        <v>21</v>
      </c>
      <c r="T27" s="9">
        <f t="shared" ref="T27" si="14">SUM(T2:T26)</f>
        <v>21</v>
      </c>
      <c r="U27" s="9">
        <f t="shared" ref="U27" si="15">SUM(U2:U26)</f>
        <v>20</v>
      </c>
      <c r="V27" s="9">
        <f t="shared" ref="V27" si="16">SUM(V2:V26)</f>
        <v>20</v>
      </c>
      <c r="W27" s="9">
        <f t="shared" ref="W27" si="17">SUM(W2:W26)</f>
        <v>19</v>
      </c>
      <c r="X27" s="9">
        <f t="shared" ref="X27" si="18">SUM(X2:X26)</f>
        <v>22</v>
      </c>
      <c r="Y27" s="9">
        <f t="shared" ref="Y27" si="19">SUM(Y2:Y26)</f>
        <v>22</v>
      </c>
      <c r="Z27" s="9">
        <f t="shared" ref="Z27" si="20">SUM(Z2:Z26)</f>
        <v>22</v>
      </c>
      <c r="AA27" s="9">
        <f t="shared" ref="AA27" si="21">SUM(AA2:AA26)</f>
        <v>18</v>
      </c>
      <c r="AB27" s="9">
        <f t="shared" ref="AB27" si="22">SUM(AB2:AB26)</f>
        <v>17</v>
      </c>
      <c r="AC27" s="9">
        <f t="shared" ref="AC27" si="23">SUM(AC2:AC26)</f>
        <v>0</v>
      </c>
      <c r="AD27" s="9">
        <f t="shared" ref="AD27" si="24">SUM(AD2:AD26)</f>
        <v>0</v>
      </c>
      <c r="AE27" s="9">
        <f t="shared" ref="AE27" si="25">SUM(AE2:AE26)</f>
        <v>20</v>
      </c>
      <c r="AF27" s="9">
        <f t="shared" ref="AF27" si="26">SUM(AF2:AF26)</f>
        <v>19</v>
      </c>
      <c r="AG27" s="9">
        <f t="shared" ref="AG27" si="27">SUM(AG2:AG26)</f>
        <v>18</v>
      </c>
      <c r="AH27" s="9">
        <f t="shared" ref="AH27" si="28">SUM(AH2:AH26)</f>
        <v>15</v>
      </c>
      <c r="AI27" s="9">
        <f t="shared" ref="AI27" si="29">SUM(AI2:AI26)</f>
        <v>0</v>
      </c>
      <c r="AJ27" s="9">
        <f t="shared" ref="AJ27" si="30">SUM(AJ2:AJ26)</f>
        <v>0</v>
      </c>
      <c r="AK27" s="9">
        <f t="shared" ref="AK27" si="31">SUM(AK2:AK26)</f>
        <v>13</v>
      </c>
      <c r="AL27" s="9">
        <f t="shared" ref="AL27" si="32">SUM(AL2:AL26)</f>
        <v>12</v>
      </c>
      <c r="AM27" s="9">
        <f t="shared" ref="AM27" si="33">SUM(AM2:AM26)</f>
        <v>0</v>
      </c>
      <c r="AN27" s="9">
        <f t="shared" ref="AN27" si="34">SUM(AN2:AN26)</f>
        <v>0</v>
      </c>
      <c r="AO27" s="9">
        <f t="shared" ref="AO27" si="35">SUM(AO2:AO26)</f>
        <v>20</v>
      </c>
      <c r="AP27" s="9">
        <f t="shared" ref="AP27" si="36">SUM(AP2:AP26)</f>
        <v>20</v>
      </c>
      <c r="AQ27" s="9">
        <f t="shared" ref="AQ27" si="37">SUM(AQ2:AQ26)</f>
        <v>18</v>
      </c>
      <c r="AR27" s="9">
        <f t="shared" ref="AR27" si="38">SUM(AR2:AR26)</f>
        <v>18</v>
      </c>
      <c r="AS27" s="9">
        <f t="shared" ref="AS27" si="39">SUM(AS2:AS26)</f>
        <v>20</v>
      </c>
      <c r="AT27" s="9">
        <f t="shared" ref="AT27" si="40">SUM(AT2:AT26)</f>
        <v>21</v>
      </c>
      <c r="AU27" s="9">
        <f t="shared" ref="AU27" si="41">SUM(AU2:AU26)</f>
        <v>21</v>
      </c>
      <c r="AV27" s="9">
        <f t="shared" ref="AV27" si="42">SUM(AV2:AV26)</f>
        <v>21</v>
      </c>
      <c r="AW27" s="9">
        <f t="shared" ref="AW27" si="43">SUM(AW2:AW26)</f>
        <v>18</v>
      </c>
      <c r="AX27" s="9">
        <f t="shared" ref="AX27" si="44">SUM(AX2:AX26)</f>
        <v>17</v>
      </c>
      <c r="AY27" s="9">
        <f>SUM(AY2:AY26)</f>
        <v>17</v>
      </c>
      <c r="AZ27" s="9">
        <f t="shared" ref="AZ27:BH27" si="45">SUM(AZ2:AZ22)</f>
        <v>15</v>
      </c>
      <c r="BA27" s="9">
        <f t="shared" si="45"/>
        <v>10</v>
      </c>
      <c r="BB27" s="9">
        <f t="shared" si="45"/>
        <v>11</v>
      </c>
      <c r="BC27" s="9">
        <f t="shared" si="45"/>
        <v>15</v>
      </c>
      <c r="BD27" s="9">
        <f t="shared" si="45"/>
        <v>15</v>
      </c>
      <c r="BE27" s="9">
        <f t="shared" si="45"/>
        <v>14</v>
      </c>
      <c r="BF27" s="9">
        <f t="shared" si="45"/>
        <v>13</v>
      </c>
      <c r="BG27" s="9">
        <f t="shared" si="45"/>
        <v>16</v>
      </c>
      <c r="BH27" s="9">
        <f t="shared" si="45"/>
        <v>17</v>
      </c>
      <c r="BI27" s="9">
        <f t="shared" ref="BI27:BR27" si="46">SUM(BI2:BI23)</f>
        <v>18</v>
      </c>
      <c r="BJ27" s="9">
        <f t="shared" si="46"/>
        <v>18</v>
      </c>
      <c r="BK27" s="9">
        <f t="shared" si="46"/>
        <v>16</v>
      </c>
      <c r="BL27" s="9">
        <f t="shared" si="46"/>
        <v>16</v>
      </c>
      <c r="BM27" s="9">
        <f t="shared" si="46"/>
        <v>15</v>
      </c>
      <c r="BN27" s="9">
        <f t="shared" si="46"/>
        <v>15</v>
      </c>
      <c r="BO27" s="9">
        <f t="shared" si="46"/>
        <v>13</v>
      </c>
      <c r="BP27" s="9">
        <f t="shared" si="46"/>
        <v>14</v>
      </c>
      <c r="BQ27" s="9">
        <f t="shared" si="46"/>
        <v>15</v>
      </c>
      <c r="BR27" s="9">
        <f t="shared" si="46"/>
        <v>16</v>
      </c>
    </row>
    <row r="28" spans="1:70" hidden="1" x14ac:dyDescent="0.25">
      <c r="E28" s="32">
        <f>MAX(E2:E26)</f>
        <v>26</v>
      </c>
      <c r="F28" s="32">
        <f>MAX(F2:F26)</f>
        <v>26</v>
      </c>
      <c r="G28" s="37"/>
    </row>
  </sheetData>
  <mergeCells count="30">
    <mergeCell ref="BK1:BL1"/>
    <mergeCell ref="BM1:BN1"/>
    <mergeCell ref="BO1:BP1"/>
    <mergeCell ref="BQ1:BR1"/>
    <mergeCell ref="BA1:BB1"/>
    <mergeCell ref="BC1:BD1"/>
    <mergeCell ref="BE1:BF1"/>
    <mergeCell ref="BG1:BH1"/>
    <mergeCell ref="BI1:BJ1"/>
    <mergeCell ref="AM1:AN1"/>
    <mergeCell ref="AO1:AP1"/>
    <mergeCell ref="AQ1:AR1"/>
    <mergeCell ref="AS1:AT1"/>
    <mergeCell ref="AY1:AZ1"/>
    <mergeCell ref="AU1:AV1"/>
    <mergeCell ref="AW1:AX1"/>
    <mergeCell ref="K1:L1"/>
    <mergeCell ref="M1:N1"/>
    <mergeCell ref="O1:P1"/>
    <mergeCell ref="Q1:R1"/>
    <mergeCell ref="S1:T1"/>
    <mergeCell ref="U1:V1"/>
    <mergeCell ref="W1:X1"/>
    <mergeCell ref="Y1:Z1"/>
    <mergeCell ref="AA1:AB1"/>
    <mergeCell ref="AC1:AD1"/>
    <mergeCell ref="AE1:AF1"/>
    <mergeCell ref="AG1:AH1"/>
    <mergeCell ref="AI1:AJ1"/>
    <mergeCell ref="AK1:AL1"/>
  </mergeCells>
  <conditionalFormatting sqref="I2:I26">
    <cfRule type="cellIs" dxfId="1" priority="2" operator="lessThan">
      <formula>70</formula>
    </cfRule>
  </conditionalFormatting>
  <conditionalFormatting sqref="J2:J26">
    <cfRule type="cellIs" dxfId="0" priority="1" operator="lessThan">
      <formula>80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&amp;L&amp;"-,Bold"&amp;14IE111 Computer Aided Engineering Drawing&amp;C&amp;"-,Bold"&amp;14Section 3 Attendance Sheet&amp;R&amp;"-,Bold"&amp;14Fall 2011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Section 1</vt:lpstr>
      <vt:lpstr>Section 2</vt:lpstr>
      <vt:lpstr>Section 3</vt:lpstr>
      <vt:lpstr>'Section 1'!Print_Area</vt:lpstr>
      <vt:lpstr>'Section 2'!Print_Area</vt:lpstr>
      <vt:lpstr>'Section 3'!Print_Area</vt:lpstr>
      <vt:lpstr>'Section 1'!Print_Titles</vt:lpstr>
      <vt:lpstr>'Section 2'!Print_Titles</vt:lpstr>
      <vt:lpstr>'Section 3'!Print_Titles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Turgut Akyürek</dc:creator>
  <cp:lastModifiedBy>Turgut AKYÜREK</cp:lastModifiedBy>
  <cp:lastPrinted>2011-09-30T06:37:28Z</cp:lastPrinted>
  <dcterms:created xsi:type="dcterms:W3CDTF">2011-09-25T08:41:17Z</dcterms:created>
  <dcterms:modified xsi:type="dcterms:W3CDTF">2012-01-13T07:54:33Z</dcterms:modified>
</cp:coreProperties>
</file>